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MAMU\"/>
    </mc:Choice>
  </mc:AlternateContent>
  <bookViews>
    <workbookView xWindow="0" yWindow="0" windowWidth="2061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8" i="1" l="1"/>
  <c r="R197" i="1"/>
  <c r="R196" i="1"/>
  <c r="Q198" i="1"/>
  <c r="Q197" i="1"/>
  <c r="Q196" i="1"/>
  <c r="L198" i="1"/>
  <c r="L197" i="1"/>
  <c r="L196" i="1"/>
  <c r="K198" i="1"/>
  <c r="K197" i="1"/>
  <c r="K196" i="1"/>
  <c r="J198" i="1"/>
  <c r="J197" i="1"/>
  <c r="J196" i="1"/>
  <c r="I198" i="1"/>
  <c r="I197" i="1"/>
  <c r="I196" i="1"/>
  <c r="H198" i="1"/>
  <c r="H197" i="1"/>
  <c r="H196" i="1"/>
  <c r="G198" i="1"/>
  <c r="G197" i="1"/>
  <c r="G196" i="1"/>
  <c r="F198" i="1"/>
  <c r="F197" i="1"/>
  <c r="F196" i="1"/>
  <c r="E198" i="1"/>
  <c r="E197" i="1"/>
  <c r="E196" i="1"/>
  <c r="D198" i="1"/>
  <c r="D197" i="1"/>
  <c r="D196" i="1"/>
  <c r="C198" i="1"/>
  <c r="C197" i="1"/>
  <c r="C196" i="1"/>
  <c r="R188" i="1"/>
  <c r="Q188" i="1"/>
  <c r="L188" i="1"/>
  <c r="K188" i="1"/>
  <c r="J188" i="1"/>
  <c r="I188" i="1"/>
  <c r="H188" i="1"/>
  <c r="G188" i="1"/>
  <c r="F188" i="1"/>
  <c r="E188" i="1"/>
  <c r="D188" i="1"/>
  <c r="C188" i="1"/>
  <c r="R187" i="1"/>
  <c r="Q187" i="1"/>
  <c r="L187" i="1"/>
  <c r="K187" i="1"/>
  <c r="J187" i="1"/>
  <c r="I187" i="1"/>
  <c r="H187" i="1"/>
  <c r="G187" i="1"/>
  <c r="F187" i="1"/>
  <c r="E187" i="1"/>
  <c r="D187" i="1"/>
  <c r="C187" i="1"/>
  <c r="R166" i="1"/>
  <c r="Q166" i="1"/>
  <c r="R165" i="1"/>
  <c r="Q165" i="1"/>
  <c r="L157" i="1"/>
  <c r="K157" i="1"/>
  <c r="J157" i="1"/>
  <c r="I157" i="1"/>
  <c r="H157" i="1"/>
  <c r="G157" i="1"/>
  <c r="F157" i="1"/>
  <c r="E157" i="1"/>
  <c r="D157" i="1"/>
  <c r="C157" i="1"/>
  <c r="L156" i="1"/>
  <c r="K156" i="1"/>
  <c r="J156" i="1"/>
  <c r="I156" i="1"/>
  <c r="H156" i="1"/>
  <c r="G156" i="1"/>
  <c r="F156" i="1"/>
  <c r="E156" i="1"/>
  <c r="D156" i="1"/>
  <c r="C156" i="1"/>
  <c r="C199" i="1" l="1"/>
  <c r="G199" i="1"/>
  <c r="K199" i="1"/>
  <c r="F199" i="1"/>
  <c r="J199" i="1"/>
  <c r="R199" i="1"/>
  <c r="D158" i="1"/>
  <c r="E199" i="1"/>
  <c r="I199" i="1"/>
  <c r="Q199" i="1"/>
  <c r="D199" i="1"/>
  <c r="H199" i="1"/>
  <c r="L199" i="1"/>
  <c r="H158" i="1"/>
  <c r="L158" i="1"/>
  <c r="F166" i="1"/>
  <c r="J166" i="1"/>
  <c r="C165" i="1"/>
  <c r="G165" i="1"/>
  <c r="K165" i="1"/>
  <c r="R167" i="1"/>
  <c r="G189" i="1"/>
  <c r="E158" i="1"/>
  <c r="I158" i="1"/>
  <c r="C166" i="1"/>
  <c r="G166" i="1"/>
  <c r="K166" i="1"/>
  <c r="D189" i="1"/>
  <c r="H189" i="1"/>
  <c r="L189" i="1"/>
  <c r="C189" i="1"/>
  <c r="F158" i="1"/>
  <c r="J158" i="1"/>
  <c r="D165" i="1"/>
  <c r="H165" i="1"/>
  <c r="L165" i="1"/>
  <c r="P165" i="1"/>
  <c r="Q167" i="1"/>
  <c r="E189" i="1"/>
  <c r="I189" i="1"/>
  <c r="Q189" i="1"/>
  <c r="K189" i="1"/>
  <c r="C158" i="1"/>
  <c r="G158" i="1"/>
  <c r="K158" i="1"/>
  <c r="E166" i="1"/>
  <c r="I166" i="1"/>
  <c r="P166" i="1"/>
  <c r="F189" i="1"/>
  <c r="J189" i="1"/>
  <c r="R189" i="1"/>
  <c r="E165" i="1"/>
  <c r="I165" i="1"/>
  <c r="D166" i="1"/>
  <c r="D167" i="1" s="1"/>
  <c r="H166" i="1"/>
  <c r="L166" i="1"/>
  <c r="L167" i="1" s="1"/>
  <c r="F165" i="1"/>
  <c r="J165" i="1"/>
  <c r="K167" i="1" l="1"/>
  <c r="F167" i="1"/>
  <c r="J167" i="1"/>
  <c r="G167" i="1"/>
  <c r="I167" i="1"/>
  <c r="P167" i="1"/>
  <c r="C167" i="1"/>
  <c r="E167" i="1"/>
  <c r="H167" i="1"/>
  <c r="R147" i="1" l="1"/>
  <c r="R146" i="1"/>
  <c r="Q147" i="1"/>
  <c r="Q146" i="1"/>
  <c r="L147" i="1"/>
  <c r="L146" i="1"/>
  <c r="K147" i="1"/>
  <c r="K146" i="1"/>
  <c r="J147" i="1"/>
  <c r="J146" i="1"/>
  <c r="I147" i="1"/>
  <c r="I146" i="1"/>
  <c r="H147" i="1"/>
  <c r="H146" i="1"/>
  <c r="G147" i="1"/>
  <c r="G146" i="1"/>
  <c r="F147" i="1"/>
  <c r="F146" i="1"/>
  <c r="E147" i="1"/>
  <c r="E146" i="1"/>
  <c r="D147" i="1"/>
  <c r="D146" i="1"/>
  <c r="C147" i="1"/>
  <c r="C146" i="1"/>
  <c r="R148" i="1" l="1"/>
  <c r="K148" i="1"/>
  <c r="Q148" i="1"/>
  <c r="D148" i="1"/>
  <c r="F148" i="1"/>
  <c r="J148" i="1"/>
  <c r="H148" i="1"/>
  <c r="C148" i="1"/>
  <c r="E148" i="1"/>
  <c r="L148" i="1"/>
  <c r="G148" i="1"/>
  <c r="I148" i="1"/>
  <c r="R99" i="1"/>
  <c r="Q99" i="1"/>
  <c r="K99" i="1"/>
  <c r="J99" i="1"/>
  <c r="I99" i="1"/>
  <c r="H99" i="1"/>
  <c r="G99" i="1"/>
  <c r="F99" i="1"/>
  <c r="E99" i="1"/>
  <c r="D99" i="1"/>
  <c r="C99" i="1"/>
  <c r="R98" i="1"/>
  <c r="Q98" i="1"/>
  <c r="L98" i="1"/>
  <c r="K98" i="1"/>
  <c r="J98" i="1"/>
  <c r="I98" i="1"/>
  <c r="H98" i="1"/>
  <c r="G98" i="1"/>
  <c r="F98" i="1"/>
  <c r="E98" i="1"/>
  <c r="D98" i="1"/>
  <c r="C98" i="1"/>
  <c r="R100" i="1" l="1"/>
  <c r="E100" i="1"/>
  <c r="I100" i="1"/>
  <c r="F100" i="1"/>
  <c r="J100" i="1"/>
  <c r="C100" i="1"/>
  <c r="G100" i="1"/>
  <c r="K100" i="1"/>
  <c r="D100" i="1"/>
  <c r="H100" i="1"/>
  <c r="Q100" i="1"/>
  <c r="R47" i="1"/>
  <c r="Q47" i="1"/>
  <c r="L47" i="1"/>
  <c r="K47" i="1"/>
  <c r="J47" i="1"/>
  <c r="H47" i="1"/>
  <c r="G47" i="1"/>
  <c r="E47" i="1"/>
  <c r="D47" i="1"/>
  <c r="C47" i="1"/>
  <c r="R46" i="1"/>
  <c r="Q46" i="1"/>
  <c r="L46" i="1"/>
  <c r="K46" i="1"/>
  <c r="J46" i="1"/>
  <c r="I46" i="1"/>
  <c r="I47" i="1" s="1"/>
  <c r="I48" i="1" s="1"/>
  <c r="H46" i="1"/>
  <c r="G46" i="1"/>
  <c r="E46" i="1"/>
  <c r="D46" i="1"/>
  <c r="C46" i="1"/>
  <c r="F46" i="1"/>
  <c r="F47" i="1" s="1"/>
  <c r="F48" i="1" s="1"/>
  <c r="K48" i="1" l="1"/>
  <c r="G48" i="1"/>
  <c r="D48" i="1"/>
  <c r="Q48" i="1"/>
  <c r="C48" i="1"/>
  <c r="H48" i="1"/>
  <c r="L48" i="1"/>
  <c r="E48" i="1"/>
  <c r="J48" i="1"/>
  <c r="R48" i="1"/>
</calcChain>
</file>

<file path=xl/sharedStrings.xml><?xml version="1.0" encoding="utf-8"?>
<sst xmlns="http://schemas.openxmlformats.org/spreadsheetml/2006/main" count="525" uniqueCount="61">
  <si>
    <t>Site Name</t>
  </si>
  <si>
    <t>Date</t>
  </si>
  <si>
    <t>Total Detects</t>
  </si>
  <si>
    <t>Occup. Behavior Detects</t>
  </si>
  <si>
    <t>Below 1 Canopy Detects</t>
  </si>
  <si>
    <t xml:space="preserve">  Visual Detects</t>
  </si>
  <si>
    <t>Heard -   Only Detects</t>
  </si>
  <si>
    <t># SSBBC Detects</t>
  </si>
  <si>
    <t>#  Wing Sound</t>
  </si>
  <si>
    <t>Max. #    MAMU  @ 1X</t>
  </si>
  <si>
    <t>Max. #    CORA    @ 1x</t>
  </si>
  <si>
    <t>Max. #    STJA       @ 1X</t>
  </si>
  <si>
    <t>% Over- cast</t>
  </si>
  <si>
    <t xml:space="preserve"> Ppt.</t>
  </si>
  <si>
    <t>Fog (low ceil-ing)</t>
  </si>
  <si>
    <t># Early SSBBC  Detects</t>
  </si>
  <si>
    <t>Pairs Below 1 Canopy Detects</t>
  </si>
  <si>
    <t>Big Basin</t>
  </si>
  <si>
    <t>N</t>
  </si>
  <si>
    <t>L</t>
  </si>
  <si>
    <t>0 - 100</t>
  </si>
  <si>
    <t>N-L</t>
  </si>
  <si>
    <t>MEAN</t>
  </si>
  <si>
    <t>STDEV</t>
  </si>
  <si>
    <t>CV</t>
  </si>
  <si>
    <t>L-M</t>
  </si>
  <si>
    <t xml:space="preserve"> MEAN</t>
  </si>
  <si>
    <t>* Adjusted to exclude unseen wing sound detections and low visuals (less than or equal to 1.1 canopy) recorded within 1 minute of a similar detection type.</t>
  </si>
  <si>
    <t># Early SSBBC Detects</t>
  </si>
  <si>
    <t>0-20</t>
  </si>
  <si>
    <t>Adj. Total Detects</t>
  </si>
  <si>
    <t>GAZOS MOUNTAIN CAMP</t>
  </si>
  <si>
    <t>Gazos Camp</t>
  </si>
  <si>
    <t>100 - 66</t>
  </si>
  <si>
    <t>100-75</t>
  </si>
  <si>
    <t>100-6</t>
  </si>
  <si>
    <t>L-N</t>
  </si>
  <si>
    <t>33-100-33</t>
  </si>
  <si>
    <t>66-100</t>
  </si>
  <si>
    <t>BUTANO SERVICE ROAD</t>
  </si>
  <si>
    <t xml:space="preserve"> Butano</t>
  </si>
  <si>
    <t>100 - 33</t>
  </si>
  <si>
    <t>33 - 100</t>
  </si>
  <si>
    <t>Butano</t>
  </si>
  <si>
    <t>0 - 33</t>
  </si>
  <si>
    <t>100-66</t>
  </si>
  <si>
    <t>33-100</t>
  </si>
  <si>
    <t>100-50</t>
  </si>
  <si>
    <t>BIG BASIN - REDWOOD MEADOW</t>
  </si>
  <si>
    <t xml:space="preserve">  Adj.*   Total Detects</t>
  </si>
  <si>
    <t xml:space="preserve"> BUTANO SERVICE ROAD</t>
  </si>
  <si>
    <t>100-33</t>
  </si>
  <si>
    <t>All Sites</t>
  </si>
  <si>
    <t>Worksheet - 2018 stations</t>
  </si>
  <si>
    <t>Total</t>
  </si>
  <si>
    <t xml:space="preserve"> Big Basin </t>
  </si>
  <si>
    <t>TOTAL</t>
  </si>
  <si>
    <t>.</t>
  </si>
  <si>
    <t>ALL SITES COMBINED (5 in 2014, 4 in 2015, 5 in 2016, 3 in 2017, and 3 in 2018)</t>
  </si>
  <si>
    <t>MEAN/DAY/SITE</t>
  </si>
  <si>
    <t>2014 - 2018 Zone 6 Marbled Murrelet A-V Surveys in the Santa Cruz Mountains  -Prepared by S. Singer for California State Parks, 10-5-18.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</si>
</sst>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6"/>
  <sheetViews>
    <sheetView tabSelected="1" view="pageLayout" topLeftCell="A194" zoomScaleNormal="100" workbookViewId="0">
      <selection activeCell="A93" sqref="A93:XFD93"/>
    </sheetView>
  </sheetViews>
  <sheetFormatPr defaultRowHeight="15" x14ac:dyDescent="0.25"/>
  <cols>
    <col min="1" max="1" width="11.7109375" customWidth="1"/>
    <col min="2" max="2" width="9.85546875" customWidth="1"/>
    <col min="3" max="3" width="8.7109375" customWidth="1"/>
    <col min="4" max="4" width="10.5703125" customWidth="1"/>
    <col min="5" max="5" width="10.140625" customWidth="1"/>
    <col min="6" max="6" width="8" customWidth="1"/>
    <col min="7" max="7" width="9.5703125" customWidth="1"/>
    <col min="8" max="8" width="8.7109375" customWidth="1"/>
    <col min="9" max="9" width="7.7109375" customWidth="1"/>
    <col min="10" max="10" width="8.7109375" customWidth="1"/>
    <col min="11" max="12" width="8.140625" customWidth="1"/>
    <col min="13" max="13" width="8.28515625" style="5" customWidth="1"/>
    <col min="14" max="14" width="5.5703125" style="5" customWidth="1"/>
    <col min="15" max="15" width="9.140625" style="5" customWidth="1"/>
    <col min="16" max="18" width="9.140625" style="5"/>
  </cols>
  <sheetData>
    <row r="1" spans="1:18" x14ac:dyDescent="0.25">
      <c r="A1" s="32" t="s">
        <v>60</v>
      </c>
      <c r="B1" s="32"/>
      <c r="C1" s="32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33.75" customHeight="1" x14ac:dyDescent="0.25">
      <c r="A2" s="32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3" customFormat="1" ht="4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49</v>
      </c>
      <c r="Q3" s="4" t="s">
        <v>15</v>
      </c>
      <c r="R3" s="4" t="s">
        <v>16</v>
      </c>
    </row>
    <row r="4" spans="1:18" x14ac:dyDescent="0.25">
      <c r="A4" s="2" t="s">
        <v>17</v>
      </c>
      <c r="B4" s="1">
        <v>41801</v>
      </c>
      <c r="C4">
        <v>6</v>
      </c>
      <c r="D4">
        <v>1</v>
      </c>
      <c r="E4">
        <v>1</v>
      </c>
      <c r="F4">
        <v>2</v>
      </c>
      <c r="G4">
        <v>3</v>
      </c>
      <c r="H4">
        <v>1</v>
      </c>
      <c r="I4">
        <v>0</v>
      </c>
      <c r="J4">
        <v>1</v>
      </c>
      <c r="K4">
        <v>2</v>
      </c>
      <c r="L4">
        <v>3</v>
      </c>
      <c r="M4" s="5">
        <v>100</v>
      </c>
      <c r="N4" s="5" t="s">
        <v>18</v>
      </c>
      <c r="O4" s="5" t="s">
        <v>18</v>
      </c>
    </row>
    <row r="5" spans="1:18" x14ac:dyDescent="0.25">
      <c r="A5" s="2" t="s">
        <v>17</v>
      </c>
      <c r="B5" s="1">
        <v>41829</v>
      </c>
      <c r="C5">
        <v>15</v>
      </c>
      <c r="D5">
        <v>2</v>
      </c>
      <c r="E5">
        <v>0</v>
      </c>
      <c r="F5">
        <v>2</v>
      </c>
      <c r="G5">
        <v>13</v>
      </c>
      <c r="H5">
        <v>0</v>
      </c>
      <c r="I5">
        <v>0</v>
      </c>
      <c r="J5">
        <v>3</v>
      </c>
      <c r="K5">
        <v>1</v>
      </c>
      <c r="L5">
        <v>4</v>
      </c>
      <c r="M5" s="5">
        <v>100</v>
      </c>
      <c r="N5" s="5" t="s">
        <v>18</v>
      </c>
      <c r="O5" s="5" t="s">
        <v>19</v>
      </c>
    </row>
    <row r="6" spans="1:18" x14ac:dyDescent="0.25">
      <c r="A6" s="2" t="s">
        <v>17</v>
      </c>
      <c r="B6" s="1">
        <v>41843</v>
      </c>
      <c r="C6">
        <v>4</v>
      </c>
      <c r="D6">
        <v>1</v>
      </c>
      <c r="E6">
        <v>0</v>
      </c>
      <c r="F6">
        <v>1</v>
      </c>
      <c r="G6">
        <v>3</v>
      </c>
      <c r="H6">
        <v>0</v>
      </c>
      <c r="I6">
        <v>0</v>
      </c>
      <c r="J6">
        <v>1</v>
      </c>
      <c r="K6">
        <v>4</v>
      </c>
      <c r="L6">
        <v>1</v>
      </c>
      <c r="M6" s="5" t="s">
        <v>20</v>
      </c>
      <c r="N6" s="5" t="s">
        <v>18</v>
      </c>
      <c r="O6" s="5" t="s">
        <v>21</v>
      </c>
    </row>
    <row r="7" spans="1:18" x14ac:dyDescent="0.25">
      <c r="A7" t="s">
        <v>22</v>
      </c>
      <c r="C7">
        <v>8.33</v>
      </c>
      <c r="D7">
        <v>1.33</v>
      </c>
      <c r="E7">
        <v>0.33</v>
      </c>
      <c r="F7">
        <v>1.67</v>
      </c>
      <c r="G7">
        <v>6.33</v>
      </c>
      <c r="H7">
        <v>0.33</v>
      </c>
      <c r="I7">
        <v>0</v>
      </c>
      <c r="J7">
        <v>1.67</v>
      </c>
      <c r="K7">
        <v>2.33</v>
      </c>
      <c r="L7">
        <v>2.67</v>
      </c>
    </row>
    <row r="8" spans="1:18" x14ac:dyDescent="0.25">
      <c r="A8" t="s">
        <v>23</v>
      </c>
      <c r="C8">
        <v>5.86</v>
      </c>
      <c r="D8">
        <v>0.57999999999999996</v>
      </c>
      <c r="E8">
        <v>0.57999999999999996</v>
      </c>
      <c r="F8">
        <v>0.57999999999999996</v>
      </c>
      <c r="G8">
        <v>5.77</v>
      </c>
      <c r="H8">
        <v>0.57999999999999996</v>
      </c>
      <c r="I8">
        <v>0</v>
      </c>
      <c r="J8">
        <v>1.1499999999999999</v>
      </c>
      <c r="K8">
        <v>1.53</v>
      </c>
      <c r="L8">
        <v>1.53</v>
      </c>
    </row>
    <row r="9" spans="1:18" x14ac:dyDescent="0.25">
      <c r="A9" t="s">
        <v>24</v>
      </c>
      <c r="C9">
        <v>0.7</v>
      </c>
      <c r="D9">
        <v>0.43</v>
      </c>
      <c r="E9">
        <v>1.73</v>
      </c>
      <c r="F9">
        <v>0.35</v>
      </c>
      <c r="G9">
        <v>0.91</v>
      </c>
      <c r="H9">
        <v>1.73</v>
      </c>
      <c r="J9">
        <v>0.69</v>
      </c>
      <c r="K9">
        <v>0.65</v>
      </c>
      <c r="L9">
        <v>0.56999999999999995</v>
      </c>
    </row>
    <row r="11" spans="1:18" x14ac:dyDescent="0.25">
      <c r="A11" s="2" t="s">
        <v>17</v>
      </c>
      <c r="B11" s="1">
        <v>42186</v>
      </c>
      <c r="C11">
        <v>8</v>
      </c>
      <c r="D11">
        <v>3</v>
      </c>
      <c r="E11">
        <v>2</v>
      </c>
      <c r="F11">
        <v>3</v>
      </c>
      <c r="G11">
        <v>4</v>
      </c>
      <c r="H11">
        <v>0</v>
      </c>
      <c r="I11">
        <v>2</v>
      </c>
      <c r="J11">
        <v>2</v>
      </c>
      <c r="K11">
        <v>3</v>
      </c>
      <c r="L11">
        <v>3</v>
      </c>
      <c r="M11" s="5">
        <v>0</v>
      </c>
      <c r="N11" s="5" t="s">
        <v>18</v>
      </c>
      <c r="O11" s="5" t="s">
        <v>18</v>
      </c>
      <c r="P11" s="5">
        <v>7</v>
      </c>
      <c r="Q11" s="5">
        <v>0</v>
      </c>
      <c r="R11" s="5">
        <v>2</v>
      </c>
    </row>
    <row r="12" spans="1:18" x14ac:dyDescent="0.25">
      <c r="A12" s="2" t="s">
        <v>17</v>
      </c>
      <c r="B12" s="1">
        <v>42192</v>
      </c>
      <c r="C12">
        <v>19</v>
      </c>
      <c r="D12">
        <v>1</v>
      </c>
      <c r="E12">
        <v>0</v>
      </c>
      <c r="F12">
        <v>2</v>
      </c>
      <c r="G12">
        <v>17</v>
      </c>
      <c r="H12">
        <v>0</v>
      </c>
      <c r="I12">
        <v>0</v>
      </c>
      <c r="J12">
        <v>2</v>
      </c>
      <c r="K12">
        <v>2</v>
      </c>
      <c r="L12">
        <v>2</v>
      </c>
      <c r="M12" s="5">
        <v>66</v>
      </c>
      <c r="N12" s="5" t="s">
        <v>18</v>
      </c>
      <c r="O12" s="5" t="s">
        <v>18</v>
      </c>
      <c r="P12" s="5">
        <v>19</v>
      </c>
      <c r="Q12" s="5">
        <v>0</v>
      </c>
      <c r="R12" s="5">
        <v>0</v>
      </c>
    </row>
    <row r="13" spans="1:18" x14ac:dyDescent="0.25">
      <c r="A13" s="2" t="s">
        <v>17</v>
      </c>
      <c r="B13" s="1">
        <v>42195</v>
      </c>
      <c r="C13">
        <v>59</v>
      </c>
      <c r="D13">
        <v>6</v>
      </c>
      <c r="E13">
        <v>4</v>
      </c>
      <c r="F13">
        <v>7</v>
      </c>
      <c r="G13">
        <v>52</v>
      </c>
      <c r="H13">
        <v>7</v>
      </c>
      <c r="I13">
        <v>4</v>
      </c>
      <c r="J13">
        <v>4</v>
      </c>
      <c r="K13">
        <v>0</v>
      </c>
      <c r="L13">
        <v>3</v>
      </c>
      <c r="M13" s="5">
        <v>100</v>
      </c>
      <c r="N13" s="5" t="s">
        <v>18</v>
      </c>
      <c r="O13" s="5" t="s">
        <v>25</v>
      </c>
      <c r="P13" s="5">
        <v>59</v>
      </c>
      <c r="Q13" s="5">
        <v>1</v>
      </c>
      <c r="R13" s="5">
        <v>2</v>
      </c>
    </row>
    <row r="14" spans="1:18" x14ac:dyDescent="0.25">
      <c r="A14" s="2" t="s">
        <v>17</v>
      </c>
      <c r="B14" s="1">
        <v>42209</v>
      </c>
      <c r="C14">
        <v>3</v>
      </c>
      <c r="D14">
        <v>1</v>
      </c>
      <c r="E14">
        <v>1</v>
      </c>
      <c r="F14">
        <v>0</v>
      </c>
      <c r="G14">
        <v>3</v>
      </c>
      <c r="H14">
        <v>1</v>
      </c>
      <c r="I14">
        <v>1</v>
      </c>
      <c r="J14">
        <v>0</v>
      </c>
      <c r="K14">
        <v>2</v>
      </c>
      <c r="L14">
        <v>2</v>
      </c>
      <c r="M14" s="5">
        <v>0</v>
      </c>
      <c r="N14" s="5" t="s">
        <v>18</v>
      </c>
      <c r="O14" s="5" t="s">
        <v>18</v>
      </c>
      <c r="P14" s="5">
        <v>3</v>
      </c>
      <c r="Q14" s="5">
        <v>1</v>
      </c>
      <c r="R14" s="5">
        <v>0</v>
      </c>
    </row>
    <row r="15" spans="1:18" x14ac:dyDescent="0.25">
      <c r="A15" s="2" t="s">
        <v>17</v>
      </c>
      <c r="B15" s="1">
        <v>42216</v>
      </c>
      <c r="C15">
        <v>1</v>
      </c>
      <c r="D15">
        <v>1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2</v>
      </c>
      <c r="L15">
        <v>2</v>
      </c>
      <c r="M15" s="5">
        <v>100</v>
      </c>
      <c r="N15" s="5" t="s">
        <v>18</v>
      </c>
      <c r="O15" s="5" t="s">
        <v>18</v>
      </c>
      <c r="P15" s="5">
        <v>1</v>
      </c>
      <c r="Q15" s="5">
        <v>1</v>
      </c>
      <c r="R15" s="5">
        <v>0</v>
      </c>
    </row>
    <row r="16" spans="1:18" x14ac:dyDescent="0.25">
      <c r="A16" t="s">
        <v>26</v>
      </c>
      <c r="C16">
        <v>18</v>
      </c>
      <c r="D16">
        <v>2.4</v>
      </c>
      <c r="E16">
        <v>1.6</v>
      </c>
      <c r="F16">
        <v>2.4</v>
      </c>
      <c r="G16">
        <v>15.4</v>
      </c>
      <c r="H16">
        <v>1.6</v>
      </c>
      <c r="I16">
        <v>1.6</v>
      </c>
      <c r="J16">
        <v>1.6</v>
      </c>
      <c r="K16">
        <v>1.8</v>
      </c>
      <c r="L16">
        <v>2.4</v>
      </c>
      <c r="P16" s="5">
        <v>17.8</v>
      </c>
      <c r="Q16" s="5">
        <v>0.6</v>
      </c>
      <c r="R16" s="5">
        <v>0.8</v>
      </c>
    </row>
    <row r="17" spans="1:18" x14ac:dyDescent="0.25">
      <c r="A17" t="s">
        <v>23</v>
      </c>
      <c r="C17">
        <v>23.96</v>
      </c>
      <c r="D17">
        <v>2.19</v>
      </c>
      <c r="E17">
        <v>1.52</v>
      </c>
      <c r="F17">
        <v>2.88</v>
      </c>
      <c r="G17">
        <v>21.41</v>
      </c>
      <c r="H17">
        <v>3.05</v>
      </c>
      <c r="I17">
        <v>1.52</v>
      </c>
      <c r="J17">
        <v>1.67</v>
      </c>
      <c r="K17">
        <v>1.1000000000000001</v>
      </c>
      <c r="L17">
        <v>0.55000000000000004</v>
      </c>
      <c r="P17" s="5">
        <v>24.07</v>
      </c>
      <c r="Q17" s="5">
        <v>0.55000000000000004</v>
      </c>
      <c r="R17" s="5">
        <v>1.1000000000000001</v>
      </c>
    </row>
    <row r="18" spans="1:18" x14ac:dyDescent="0.25">
      <c r="A18" t="s">
        <v>24</v>
      </c>
      <c r="C18">
        <v>1.33</v>
      </c>
      <c r="D18">
        <v>0.91</v>
      </c>
      <c r="E18">
        <v>0.95</v>
      </c>
      <c r="F18">
        <v>1.2</v>
      </c>
      <c r="G18">
        <v>1.39</v>
      </c>
      <c r="H18">
        <v>1.91</v>
      </c>
      <c r="I18">
        <v>0.95</v>
      </c>
      <c r="J18">
        <v>1.05</v>
      </c>
      <c r="K18">
        <v>0.61</v>
      </c>
      <c r="L18">
        <v>0.23</v>
      </c>
      <c r="P18" s="5">
        <v>1.35</v>
      </c>
      <c r="Q18" s="5">
        <v>0.91</v>
      </c>
      <c r="R18" s="5">
        <v>1.37</v>
      </c>
    </row>
    <row r="21" spans="1:18" x14ac:dyDescent="0.25">
      <c r="A21" s="2" t="s">
        <v>17</v>
      </c>
      <c r="B21" s="1">
        <v>42552</v>
      </c>
      <c r="C21">
        <v>31</v>
      </c>
      <c r="D21">
        <v>6</v>
      </c>
      <c r="E21">
        <v>6</v>
      </c>
      <c r="F21">
        <v>7</v>
      </c>
      <c r="G21">
        <v>24</v>
      </c>
      <c r="H21">
        <v>4</v>
      </c>
      <c r="I21">
        <v>4</v>
      </c>
      <c r="J21">
        <v>3</v>
      </c>
      <c r="K21">
        <v>2</v>
      </c>
      <c r="L21">
        <v>1</v>
      </c>
      <c r="M21" s="5">
        <v>0</v>
      </c>
      <c r="N21" s="5" t="s">
        <v>18</v>
      </c>
      <c r="O21" s="5" t="s">
        <v>18</v>
      </c>
      <c r="P21" s="5">
        <v>3</v>
      </c>
      <c r="Q21" s="5">
        <v>3</v>
      </c>
      <c r="R21" s="5">
        <v>2</v>
      </c>
    </row>
    <row r="22" spans="1:18" x14ac:dyDescent="0.25">
      <c r="A22" s="2" t="s">
        <v>17</v>
      </c>
      <c r="B22" s="1">
        <v>42565</v>
      </c>
      <c r="C22">
        <v>52</v>
      </c>
      <c r="D22">
        <v>10</v>
      </c>
      <c r="E22">
        <v>5</v>
      </c>
      <c r="F22">
        <v>20</v>
      </c>
      <c r="G22">
        <v>33</v>
      </c>
      <c r="H22">
        <v>2</v>
      </c>
      <c r="I22">
        <v>0</v>
      </c>
      <c r="J22">
        <v>3</v>
      </c>
      <c r="K22">
        <v>2</v>
      </c>
      <c r="L22">
        <v>3</v>
      </c>
      <c r="M22" s="5">
        <v>0</v>
      </c>
      <c r="N22" s="5" t="s">
        <v>18</v>
      </c>
      <c r="O22" s="5" t="s">
        <v>18</v>
      </c>
      <c r="P22" s="5">
        <v>2</v>
      </c>
      <c r="Q22" s="5">
        <v>2</v>
      </c>
      <c r="R22" s="5">
        <v>3</v>
      </c>
    </row>
    <row r="23" spans="1:18" x14ac:dyDescent="0.25">
      <c r="A23" s="2" t="s">
        <v>17</v>
      </c>
      <c r="B23" s="1">
        <v>42566</v>
      </c>
      <c r="C23">
        <v>30</v>
      </c>
      <c r="D23">
        <v>4</v>
      </c>
      <c r="E23">
        <v>1</v>
      </c>
      <c r="F23">
        <v>7</v>
      </c>
      <c r="G23">
        <v>23</v>
      </c>
      <c r="H23">
        <v>1</v>
      </c>
      <c r="I23">
        <v>0</v>
      </c>
      <c r="J23">
        <v>2</v>
      </c>
      <c r="K23">
        <v>2</v>
      </c>
      <c r="L23">
        <v>2</v>
      </c>
      <c r="M23" s="5" t="s">
        <v>29</v>
      </c>
      <c r="N23" s="5" t="s">
        <v>18</v>
      </c>
      <c r="O23" s="5" t="s">
        <v>18</v>
      </c>
      <c r="P23" s="5">
        <v>1</v>
      </c>
      <c r="Q23" s="5">
        <v>1</v>
      </c>
      <c r="R23" s="5">
        <v>0</v>
      </c>
    </row>
    <row r="24" spans="1:18" x14ac:dyDescent="0.25">
      <c r="A24" s="2" t="s">
        <v>17</v>
      </c>
      <c r="B24" s="1">
        <v>42572</v>
      </c>
      <c r="C24">
        <v>30</v>
      </c>
      <c r="D24">
        <v>2</v>
      </c>
      <c r="E24">
        <v>1</v>
      </c>
      <c r="F24">
        <v>4</v>
      </c>
      <c r="G24">
        <v>26</v>
      </c>
      <c r="H24">
        <v>0</v>
      </c>
      <c r="I24">
        <v>0</v>
      </c>
      <c r="J24">
        <v>3</v>
      </c>
      <c r="K24">
        <v>2</v>
      </c>
      <c r="L24">
        <v>3</v>
      </c>
      <c r="M24" s="5">
        <v>0</v>
      </c>
      <c r="N24" s="5" t="s">
        <v>18</v>
      </c>
      <c r="O24" s="5" t="s">
        <v>18</v>
      </c>
      <c r="P24" s="5">
        <v>0</v>
      </c>
      <c r="Q24" s="5">
        <v>0</v>
      </c>
      <c r="R24" s="5">
        <v>1</v>
      </c>
    </row>
    <row r="25" spans="1:18" x14ac:dyDescent="0.25">
      <c r="A25" s="2" t="s">
        <v>17</v>
      </c>
      <c r="B25" s="1">
        <v>42573</v>
      </c>
      <c r="C25">
        <v>39</v>
      </c>
      <c r="D25">
        <v>10</v>
      </c>
      <c r="E25">
        <v>5</v>
      </c>
      <c r="F25">
        <v>11</v>
      </c>
      <c r="G25">
        <v>30</v>
      </c>
      <c r="H25">
        <v>3</v>
      </c>
      <c r="I25">
        <v>3</v>
      </c>
      <c r="J25">
        <v>4</v>
      </c>
      <c r="K25">
        <v>2</v>
      </c>
      <c r="L25">
        <v>3</v>
      </c>
      <c r="M25" s="5">
        <v>0</v>
      </c>
      <c r="N25" s="5" t="s">
        <v>18</v>
      </c>
      <c r="O25" s="5" t="s">
        <v>18</v>
      </c>
      <c r="P25" s="5">
        <v>3</v>
      </c>
      <c r="Q25" s="5">
        <v>3</v>
      </c>
      <c r="R25" s="5">
        <v>0</v>
      </c>
    </row>
    <row r="26" spans="1:18" x14ac:dyDescent="0.25">
      <c r="A26" t="s">
        <v>22</v>
      </c>
      <c r="C26">
        <v>36.4</v>
      </c>
      <c r="D26">
        <v>6.4</v>
      </c>
      <c r="E26">
        <v>3.6</v>
      </c>
      <c r="F26">
        <v>9.8000000000000007</v>
      </c>
      <c r="G26">
        <v>27.2</v>
      </c>
      <c r="H26">
        <v>2</v>
      </c>
      <c r="I26">
        <v>1.4</v>
      </c>
      <c r="J26">
        <v>3</v>
      </c>
      <c r="K26">
        <v>2</v>
      </c>
      <c r="L26">
        <v>2.4</v>
      </c>
      <c r="M26" s="5">
        <v>0</v>
      </c>
      <c r="P26" s="5">
        <v>1.8</v>
      </c>
      <c r="Q26" s="5">
        <v>1.8</v>
      </c>
      <c r="R26" s="5">
        <v>1.2</v>
      </c>
    </row>
    <row r="27" spans="1:18" x14ac:dyDescent="0.25">
      <c r="A27" t="s">
        <v>23</v>
      </c>
      <c r="C27">
        <v>9.5</v>
      </c>
      <c r="D27">
        <v>3.58</v>
      </c>
      <c r="E27">
        <v>2.41</v>
      </c>
      <c r="F27">
        <v>6.22</v>
      </c>
      <c r="G27">
        <v>4.21</v>
      </c>
      <c r="H27">
        <v>1.58</v>
      </c>
      <c r="I27">
        <v>1.95</v>
      </c>
      <c r="J27">
        <v>0.71</v>
      </c>
      <c r="K27">
        <v>0</v>
      </c>
      <c r="L27">
        <v>0.89</v>
      </c>
      <c r="M27" s="5">
        <v>0</v>
      </c>
      <c r="P27" s="5">
        <v>1.3</v>
      </c>
      <c r="Q27" s="5">
        <v>1.3</v>
      </c>
      <c r="R27" s="5">
        <v>1.3</v>
      </c>
    </row>
    <row r="28" spans="1:18" x14ac:dyDescent="0.25">
      <c r="A28" t="s">
        <v>24</v>
      </c>
      <c r="C28">
        <v>0.26</v>
      </c>
      <c r="D28">
        <v>0.56000000000000005</v>
      </c>
      <c r="E28">
        <v>0.67</v>
      </c>
      <c r="F28">
        <v>0.63</v>
      </c>
      <c r="G28">
        <v>0.15</v>
      </c>
      <c r="H28">
        <v>0.79</v>
      </c>
      <c r="I28">
        <v>1.39</v>
      </c>
      <c r="J28">
        <v>0.24</v>
      </c>
      <c r="K28">
        <v>0</v>
      </c>
      <c r="L28">
        <v>0.37</v>
      </c>
      <c r="M28" s="5">
        <v>0</v>
      </c>
      <c r="P28" s="5">
        <v>0.72</v>
      </c>
      <c r="Q28" s="5">
        <v>0.72</v>
      </c>
      <c r="R28" s="5">
        <v>1.0900000000000001</v>
      </c>
    </row>
    <row r="30" spans="1:18" x14ac:dyDescent="0.25">
      <c r="A30" t="s">
        <v>27</v>
      </c>
    </row>
    <row r="31" spans="1:18" s="4" customFormat="1" ht="44.25" customHeight="1" x14ac:dyDescent="0.25">
      <c r="A31" s="4" t="s">
        <v>0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4" t="s">
        <v>14</v>
      </c>
      <c r="P31" s="4" t="s">
        <v>30</v>
      </c>
      <c r="Q31" s="4" t="s">
        <v>28</v>
      </c>
      <c r="R31" s="4" t="s">
        <v>16</v>
      </c>
    </row>
    <row r="32" spans="1:18" x14ac:dyDescent="0.25">
      <c r="A32" s="2" t="s">
        <v>17</v>
      </c>
      <c r="B32" s="1">
        <v>42923</v>
      </c>
      <c r="C32">
        <v>49</v>
      </c>
      <c r="D32">
        <v>28</v>
      </c>
      <c r="E32">
        <v>23</v>
      </c>
      <c r="F32">
        <v>28</v>
      </c>
      <c r="G32">
        <v>21</v>
      </c>
      <c r="H32">
        <v>16</v>
      </c>
      <c r="I32">
        <v>2</v>
      </c>
      <c r="J32">
        <v>5</v>
      </c>
      <c r="K32">
        <v>1</v>
      </c>
      <c r="L32">
        <v>2</v>
      </c>
      <c r="M32" s="5">
        <v>0</v>
      </c>
      <c r="N32" s="5" t="s">
        <v>18</v>
      </c>
      <c r="O32" s="5" t="s">
        <v>18</v>
      </c>
      <c r="Q32" s="5">
        <v>14</v>
      </c>
      <c r="R32" s="5">
        <v>7</v>
      </c>
    </row>
    <row r="33" spans="1:18" x14ac:dyDescent="0.25">
      <c r="A33" s="2" t="s">
        <v>17</v>
      </c>
      <c r="B33" s="1">
        <v>42929</v>
      </c>
      <c r="C33">
        <v>64</v>
      </c>
      <c r="D33">
        <v>39</v>
      </c>
      <c r="E33">
        <v>37</v>
      </c>
      <c r="F33">
        <v>40</v>
      </c>
      <c r="G33">
        <v>24</v>
      </c>
      <c r="H33">
        <v>23</v>
      </c>
      <c r="I33">
        <v>6</v>
      </c>
      <c r="J33">
        <v>4</v>
      </c>
      <c r="K33">
        <v>1</v>
      </c>
      <c r="L33">
        <v>3</v>
      </c>
      <c r="M33" s="5">
        <v>0</v>
      </c>
      <c r="N33" s="5" t="s">
        <v>18</v>
      </c>
      <c r="O33" s="5" t="s">
        <v>18</v>
      </c>
      <c r="Q33" s="5">
        <v>16</v>
      </c>
      <c r="R33" s="5">
        <v>7</v>
      </c>
    </row>
    <row r="34" spans="1:18" x14ac:dyDescent="0.25">
      <c r="A34" s="2" t="s">
        <v>17</v>
      </c>
      <c r="B34" s="1">
        <v>42930</v>
      </c>
      <c r="C34">
        <v>12</v>
      </c>
      <c r="D34">
        <v>9</v>
      </c>
      <c r="E34">
        <v>8</v>
      </c>
      <c r="F34">
        <v>11</v>
      </c>
      <c r="G34">
        <v>1</v>
      </c>
      <c r="H34">
        <v>6</v>
      </c>
      <c r="I34">
        <v>2</v>
      </c>
      <c r="J34">
        <v>3</v>
      </c>
      <c r="K34">
        <v>4</v>
      </c>
      <c r="L34">
        <v>4</v>
      </c>
      <c r="M34" s="5">
        <v>0</v>
      </c>
      <c r="N34" s="5" t="s">
        <v>18</v>
      </c>
      <c r="O34" s="5" t="s">
        <v>18</v>
      </c>
      <c r="Q34" s="5">
        <v>5</v>
      </c>
      <c r="R34" s="5">
        <v>2</v>
      </c>
    </row>
    <row r="35" spans="1:18" x14ac:dyDescent="0.25">
      <c r="A35" s="2" t="s">
        <v>17</v>
      </c>
      <c r="B35" s="1">
        <v>42937</v>
      </c>
      <c r="C35">
        <v>65</v>
      </c>
      <c r="D35">
        <v>47</v>
      </c>
      <c r="E35">
        <v>44</v>
      </c>
      <c r="F35">
        <v>30</v>
      </c>
      <c r="G35">
        <v>35</v>
      </c>
      <c r="H35">
        <v>25</v>
      </c>
      <c r="I35">
        <v>12</v>
      </c>
      <c r="J35">
        <v>4</v>
      </c>
      <c r="K35">
        <v>0</v>
      </c>
      <c r="L35">
        <v>2</v>
      </c>
      <c r="M35" s="5">
        <v>0</v>
      </c>
      <c r="N35" s="5" t="s">
        <v>18</v>
      </c>
      <c r="O35" s="5" t="s">
        <v>18</v>
      </c>
      <c r="Q35" s="5">
        <v>20</v>
      </c>
      <c r="R35" s="5">
        <v>10</v>
      </c>
    </row>
    <row r="36" spans="1:18" x14ac:dyDescent="0.25">
      <c r="A36" s="2" t="s">
        <v>17</v>
      </c>
      <c r="B36" s="1">
        <v>42944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</v>
      </c>
      <c r="L36">
        <v>7</v>
      </c>
      <c r="M36" s="5">
        <v>0</v>
      </c>
      <c r="N36" s="5" t="s">
        <v>18</v>
      </c>
      <c r="O36" s="5" t="s">
        <v>18</v>
      </c>
      <c r="Q36" s="5">
        <v>0</v>
      </c>
      <c r="R36" s="5">
        <v>0</v>
      </c>
    </row>
    <row r="37" spans="1:18" x14ac:dyDescent="0.25">
      <c r="A37" t="s">
        <v>22</v>
      </c>
      <c r="C37">
        <v>38</v>
      </c>
      <c r="D37">
        <v>24.6</v>
      </c>
      <c r="E37">
        <v>22.4</v>
      </c>
      <c r="F37">
        <v>21.8</v>
      </c>
      <c r="G37">
        <v>16.2</v>
      </c>
      <c r="H37">
        <v>14</v>
      </c>
      <c r="I37">
        <v>4.4000000000000004</v>
      </c>
      <c r="J37">
        <v>3.2</v>
      </c>
      <c r="K37">
        <v>1.8</v>
      </c>
      <c r="L37">
        <v>3.6</v>
      </c>
      <c r="M37" s="5">
        <v>0</v>
      </c>
      <c r="Q37" s="5">
        <v>11</v>
      </c>
      <c r="R37" s="5">
        <v>5.2</v>
      </c>
    </row>
    <row r="38" spans="1:18" x14ac:dyDescent="0.25">
      <c r="A38" t="s">
        <v>23</v>
      </c>
      <c r="C38">
        <v>30.2</v>
      </c>
      <c r="D38">
        <v>19.8</v>
      </c>
      <c r="E38">
        <v>18.600000000000001</v>
      </c>
      <c r="F38">
        <v>16</v>
      </c>
      <c r="G38">
        <v>15.3</v>
      </c>
      <c r="H38">
        <v>10.8</v>
      </c>
      <c r="I38">
        <v>4.8</v>
      </c>
      <c r="J38">
        <v>1.9</v>
      </c>
      <c r="K38">
        <v>1.6</v>
      </c>
      <c r="L38">
        <v>2.1</v>
      </c>
      <c r="M38" s="5">
        <v>0</v>
      </c>
      <c r="Q38" s="5">
        <v>8.1999999999999993</v>
      </c>
      <c r="R38" s="5">
        <v>4.0999999999999996</v>
      </c>
    </row>
    <row r="39" spans="1:18" x14ac:dyDescent="0.25">
      <c r="A39" t="s">
        <v>24</v>
      </c>
      <c r="C39">
        <v>0.8</v>
      </c>
      <c r="D39">
        <v>0.8</v>
      </c>
      <c r="E39">
        <v>0.8</v>
      </c>
      <c r="F39">
        <v>0.7</v>
      </c>
      <c r="G39">
        <v>0.9</v>
      </c>
      <c r="H39">
        <v>0.8</v>
      </c>
      <c r="I39">
        <v>1.1000000000000001</v>
      </c>
      <c r="J39">
        <v>0.6</v>
      </c>
      <c r="K39">
        <v>0.9</v>
      </c>
      <c r="L39">
        <v>0.6</v>
      </c>
      <c r="Q39" s="5">
        <v>0.7</v>
      </c>
      <c r="R39" s="5">
        <v>0.8</v>
      </c>
    </row>
    <row r="41" spans="1:18" x14ac:dyDescent="0.25">
      <c r="A41" s="2" t="s">
        <v>17</v>
      </c>
      <c r="B41" s="1">
        <v>43284</v>
      </c>
      <c r="C41">
        <v>60</v>
      </c>
      <c r="D41">
        <v>27</v>
      </c>
      <c r="E41">
        <v>20</v>
      </c>
      <c r="F41">
        <v>30</v>
      </c>
      <c r="G41">
        <v>30</v>
      </c>
      <c r="H41">
        <v>15</v>
      </c>
      <c r="I41">
        <v>1</v>
      </c>
      <c r="J41">
        <v>4</v>
      </c>
      <c r="K41">
        <v>3</v>
      </c>
      <c r="L41">
        <v>2</v>
      </c>
      <c r="M41" s="5">
        <v>100</v>
      </c>
      <c r="N41" s="5" t="s">
        <v>18</v>
      </c>
      <c r="O41" s="5" t="s">
        <v>18</v>
      </c>
      <c r="Q41" s="5">
        <v>2</v>
      </c>
      <c r="R41" s="5">
        <v>6</v>
      </c>
    </row>
    <row r="42" spans="1:18" x14ac:dyDescent="0.25">
      <c r="A42" s="2" t="s">
        <v>17</v>
      </c>
      <c r="B42" s="1">
        <v>43291</v>
      </c>
      <c r="C42">
        <v>43</v>
      </c>
      <c r="D42">
        <v>36</v>
      </c>
      <c r="E42">
        <v>36</v>
      </c>
      <c r="F42">
        <v>36</v>
      </c>
      <c r="G42">
        <v>7</v>
      </c>
      <c r="H42">
        <v>10</v>
      </c>
      <c r="I42">
        <v>1</v>
      </c>
      <c r="J42">
        <v>3</v>
      </c>
      <c r="K42">
        <v>3</v>
      </c>
      <c r="L42">
        <v>3</v>
      </c>
      <c r="M42" s="5">
        <v>0</v>
      </c>
      <c r="N42" s="5" t="s">
        <v>18</v>
      </c>
      <c r="O42" s="5" t="s">
        <v>18</v>
      </c>
      <c r="Q42" s="5">
        <v>4</v>
      </c>
      <c r="R42" s="5">
        <v>20</v>
      </c>
    </row>
    <row r="43" spans="1:18" x14ac:dyDescent="0.25">
      <c r="A43" s="2" t="s">
        <v>17</v>
      </c>
      <c r="B43" s="1">
        <v>43297</v>
      </c>
      <c r="C43">
        <v>55</v>
      </c>
      <c r="D43">
        <v>43</v>
      </c>
      <c r="E43">
        <v>43</v>
      </c>
      <c r="F43">
        <v>43</v>
      </c>
      <c r="G43">
        <v>12</v>
      </c>
      <c r="H43">
        <v>20</v>
      </c>
      <c r="I43">
        <v>5</v>
      </c>
      <c r="J43">
        <v>3</v>
      </c>
      <c r="K43">
        <v>2</v>
      </c>
      <c r="L43">
        <v>5</v>
      </c>
      <c r="M43" s="5">
        <v>0</v>
      </c>
      <c r="N43" s="5" t="s">
        <v>18</v>
      </c>
      <c r="O43" s="5" t="s">
        <v>18</v>
      </c>
      <c r="Q43" s="5">
        <v>17</v>
      </c>
      <c r="R43" s="5">
        <v>16</v>
      </c>
    </row>
    <row r="44" spans="1:18" x14ac:dyDescent="0.25">
      <c r="A44" s="2" t="s">
        <v>17</v>
      </c>
      <c r="B44" s="1">
        <v>43300</v>
      </c>
      <c r="C44">
        <v>62</v>
      </c>
      <c r="D44">
        <v>38</v>
      </c>
      <c r="E44">
        <v>35</v>
      </c>
      <c r="F44">
        <v>38</v>
      </c>
      <c r="G44">
        <v>24</v>
      </c>
      <c r="H44">
        <v>12</v>
      </c>
      <c r="I44">
        <v>11</v>
      </c>
      <c r="J44">
        <v>2</v>
      </c>
      <c r="K44">
        <v>2</v>
      </c>
      <c r="L44">
        <v>3</v>
      </c>
      <c r="M44" s="5">
        <v>0</v>
      </c>
      <c r="N44" s="5" t="s">
        <v>18</v>
      </c>
      <c r="O44" s="5" t="s">
        <v>18</v>
      </c>
      <c r="Q44" s="5">
        <v>8</v>
      </c>
      <c r="R44" s="5">
        <v>18</v>
      </c>
    </row>
    <row r="45" spans="1:18" x14ac:dyDescent="0.25">
      <c r="A45" s="2" t="s">
        <v>17</v>
      </c>
      <c r="B45" s="1">
        <v>43307</v>
      </c>
      <c r="C45">
        <v>32</v>
      </c>
      <c r="D45">
        <v>17</v>
      </c>
      <c r="E45">
        <v>17</v>
      </c>
      <c r="F45">
        <v>19</v>
      </c>
      <c r="G45">
        <v>13</v>
      </c>
      <c r="H45">
        <v>8</v>
      </c>
      <c r="I45">
        <v>2</v>
      </c>
      <c r="J45">
        <v>3</v>
      </c>
      <c r="K45">
        <v>1</v>
      </c>
      <c r="L45">
        <v>4</v>
      </c>
      <c r="M45" s="5">
        <v>0</v>
      </c>
      <c r="N45" s="5" t="s">
        <v>18</v>
      </c>
      <c r="O45" s="5" t="s">
        <v>18</v>
      </c>
      <c r="Q45" s="5">
        <v>6</v>
      </c>
      <c r="R45" s="5">
        <v>7</v>
      </c>
    </row>
    <row r="46" spans="1:18" x14ac:dyDescent="0.25">
      <c r="A46" t="s">
        <v>22</v>
      </c>
      <c r="C46">
        <f t="shared" ref="C46:L46" si="0">AVERAGE(C41:C45)</f>
        <v>50.4</v>
      </c>
      <c r="D46">
        <f t="shared" si="0"/>
        <v>32.200000000000003</v>
      </c>
      <c r="E46">
        <f t="shared" si="0"/>
        <v>30.2</v>
      </c>
      <c r="F46">
        <f t="shared" si="0"/>
        <v>33.200000000000003</v>
      </c>
      <c r="G46">
        <f t="shared" si="0"/>
        <v>17.2</v>
      </c>
      <c r="H46">
        <f t="shared" si="0"/>
        <v>13</v>
      </c>
      <c r="I46">
        <f t="shared" si="0"/>
        <v>4</v>
      </c>
      <c r="J46">
        <f t="shared" si="0"/>
        <v>3</v>
      </c>
      <c r="K46">
        <f t="shared" si="0"/>
        <v>2.2000000000000002</v>
      </c>
      <c r="L46">
        <f t="shared" si="0"/>
        <v>3.4</v>
      </c>
      <c r="Q46" s="5">
        <f>AVERAGE(Q41:Q45)</f>
        <v>7.4</v>
      </c>
      <c r="R46" s="5">
        <f>AVERAGE(R41:R45)</f>
        <v>13.4</v>
      </c>
    </row>
    <row r="47" spans="1:18" x14ac:dyDescent="0.25">
      <c r="A47" t="s">
        <v>23</v>
      </c>
      <c r="C47" s="6">
        <f>STDEV(C41:C45)</f>
        <v>12.66096362841313</v>
      </c>
      <c r="D47" s="6">
        <f>STDEV(D41:D45)</f>
        <v>10.281050529979902</v>
      </c>
      <c r="E47" s="6">
        <f>STDEV(E41:E45)</f>
        <v>11.166915420114904</v>
      </c>
      <c r="F47" s="6">
        <f>STDEV(F41:F46)</f>
        <v>8.2316462509026849</v>
      </c>
      <c r="G47" s="6">
        <f>STDEV(G41:G45)</f>
        <v>9.4710083940412595</v>
      </c>
      <c r="H47" s="6">
        <f>STDEV(H41:H45)</f>
        <v>4.6904157598234297</v>
      </c>
      <c r="I47" s="6">
        <f>STDEV(I41:I46)</f>
        <v>3.7947331922020551</v>
      </c>
      <c r="J47" s="6">
        <f>STDEV(J41:J45)</f>
        <v>0.70710678118654757</v>
      </c>
      <c r="K47" s="6">
        <f>STDEV(K41:K45)</f>
        <v>0.83666002653407567</v>
      </c>
      <c r="L47" s="6">
        <f>STDEV(L41:L45)</f>
        <v>1.1401754250991383</v>
      </c>
      <c r="M47" s="7"/>
      <c r="N47" s="7"/>
      <c r="O47" s="7"/>
      <c r="P47" s="7"/>
      <c r="Q47" s="7">
        <f>STDEV(Q41:Q45)</f>
        <v>5.8137767414994528</v>
      </c>
      <c r="R47" s="7">
        <f>STDEV(R41:R45)</f>
        <v>6.4652919500978463</v>
      </c>
    </row>
    <row r="48" spans="1:18" x14ac:dyDescent="0.25">
      <c r="A48" t="s">
        <v>24</v>
      </c>
      <c r="C48" s="6">
        <f t="shared" ref="C48:L48" si="1">C47/C46</f>
        <v>0.25120959580184782</v>
      </c>
      <c r="D48" s="6">
        <f t="shared" si="1"/>
        <v>0.3192872835397485</v>
      </c>
      <c r="E48" s="6">
        <f t="shared" si="1"/>
        <v>0.3697654112620829</v>
      </c>
      <c r="F48" s="6">
        <f t="shared" si="1"/>
        <v>0.24794115213562301</v>
      </c>
      <c r="G48" s="6">
        <f t="shared" si="1"/>
        <v>0.55064002290937553</v>
      </c>
      <c r="H48" s="6">
        <f t="shared" si="1"/>
        <v>0.36080121229411</v>
      </c>
      <c r="I48" s="6">
        <f t="shared" si="1"/>
        <v>0.94868329805051377</v>
      </c>
      <c r="J48" s="6">
        <f t="shared" si="1"/>
        <v>0.23570226039551587</v>
      </c>
      <c r="K48" s="6">
        <f t="shared" si="1"/>
        <v>0.38030001206094344</v>
      </c>
      <c r="L48" s="6">
        <f t="shared" si="1"/>
        <v>0.33534571326445245</v>
      </c>
      <c r="M48" s="7"/>
      <c r="N48" s="7"/>
      <c r="O48" s="7"/>
      <c r="P48" s="7"/>
      <c r="Q48" s="7">
        <f>Q47/Q46</f>
        <v>0.78564550560803414</v>
      </c>
      <c r="R48" s="7">
        <f>R47/R46</f>
        <v>0.48248447388789895</v>
      </c>
    </row>
    <row r="51" spans="1:18" ht="30.75" customHeight="1" x14ac:dyDescent="0.25">
      <c r="A51" s="32" t="s">
        <v>31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x14ac:dyDescent="0.25">
      <c r="A52" s="2" t="s">
        <v>32</v>
      </c>
      <c r="B52" s="1">
        <v>41801</v>
      </c>
      <c r="C52">
        <v>59</v>
      </c>
      <c r="D52">
        <v>18</v>
      </c>
      <c r="E52">
        <v>5</v>
      </c>
      <c r="F52">
        <v>34</v>
      </c>
      <c r="G52">
        <v>24</v>
      </c>
      <c r="H52">
        <v>4</v>
      </c>
      <c r="I52">
        <v>0</v>
      </c>
      <c r="J52">
        <v>3</v>
      </c>
      <c r="K52">
        <v>0</v>
      </c>
      <c r="L52">
        <v>2</v>
      </c>
      <c r="M52" s="5">
        <v>100</v>
      </c>
      <c r="N52" s="5" t="s">
        <v>18</v>
      </c>
      <c r="O52" s="5" t="s">
        <v>18</v>
      </c>
    </row>
    <row r="53" spans="1:18" x14ac:dyDescent="0.25">
      <c r="A53" s="2" t="s">
        <v>32</v>
      </c>
      <c r="B53" s="1">
        <v>41829</v>
      </c>
      <c r="C53">
        <v>28</v>
      </c>
      <c r="D53">
        <v>5</v>
      </c>
      <c r="E53">
        <v>5</v>
      </c>
      <c r="F53">
        <v>11</v>
      </c>
      <c r="G53">
        <v>17</v>
      </c>
      <c r="H53">
        <v>3</v>
      </c>
      <c r="I53">
        <v>1</v>
      </c>
      <c r="J53">
        <v>4</v>
      </c>
      <c r="K53">
        <v>1</v>
      </c>
      <c r="L53">
        <v>2</v>
      </c>
      <c r="M53" s="5" t="s">
        <v>33</v>
      </c>
      <c r="N53" s="5" t="s">
        <v>18</v>
      </c>
      <c r="O53" s="5" t="s">
        <v>18</v>
      </c>
    </row>
    <row r="54" spans="1:18" x14ac:dyDescent="0.25">
      <c r="A54" s="2" t="s">
        <v>32</v>
      </c>
      <c r="B54" s="1">
        <v>41843</v>
      </c>
      <c r="C54">
        <v>24</v>
      </c>
      <c r="D54">
        <v>1</v>
      </c>
      <c r="E54">
        <v>0</v>
      </c>
      <c r="F54">
        <v>2</v>
      </c>
      <c r="G54">
        <v>22</v>
      </c>
      <c r="H54">
        <v>0</v>
      </c>
      <c r="I54">
        <v>0</v>
      </c>
      <c r="J54">
        <v>2</v>
      </c>
      <c r="K54">
        <v>1</v>
      </c>
      <c r="L54">
        <v>2</v>
      </c>
      <c r="M54" s="5" t="s">
        <v>20</v>
      </c>
      <c r="N54" s="5" t="s">
        <v>18</v>
      </c>
      <c r="O54" s="5" t="s">
        <v>18</v>
      </c>
    </row>
    <row r="55" spans="1:18" x14ac:dyDescent="0.25">
      <c r="A55" t="s">
        <v>22</v>
      </c>
      <c r="C55">
        <v>37</v>
      </c>
      <c r="D55">
        <v>8</v>
      </c>
      <c r="E55">
        <v>3.33</v>
      </c>
      <c r="F55">
        <v>15.67</v>
      </c>
      <c r="G55">
        <v>21</v>
      </c>
      <c r="H55">
        <v>2.33</v>
      </c>
      <c r="I55">
        <v>0.33</v>
      </c>
      <c r="J55">
        <v>3</v>
      </c>
      <c r="K55">
        <v>0.67</v>
      </c>
      <c r="L55">
        <v>2</v>
      </c>
    </row>
    <row r="56" spans="1:18" x14ac:dyDescent="0.25">
      <c r="A56" t="s">
        <v>23</v>
      </c>
      <c r="C56">
        <v>19.16</v>
      </c>
      <c r="D56">
        <v>8.89</v>
      </c>
      <c r="E56">
        <v>2.89</v>
      </c>
      <c r="F56">
        <v>16.5</v>
      </c>
      <c r="G56">
        <v>3.61</v>
      </c>
      <c r="H56">
        <v>2.08</v>
      </c>
      <c r="I56">
        <v>0.57999999999999996</v>
      </c>
      <c r="J56">
        <v>1</v>
      </c>
      <c r="K56">
        <v>0.57999999999999996</v>
      </c>
      <c r="L56">
        <v>0</v>
      </c>
    </row>
    <row r="57" spans="1:18" x14ac:dyDescent="0.25">
      <c r="A57" t="s">
        <v>24</v>
      </c>
      <c r="C57">
        <v>0.52</v>
      </c>
      <c r="D57">
        <v>1.1100000000000001</v>
      </c>
      <c r="E57">
        <v>0.87</v>
      </c>
      <c r="F57">
        <v>1.05</v>
      </c>
      <c r="G57">
        <v>0.17</v>
      </c>
      <c r="H57">
        <v>0.89</v>
      </c>
      <c r="I57">
        <v>1.73</v>
      </c>
      <c r="J57">
        <v>0.33</v>
      </c>
      <c r="K57">
        <v>0.87</v>
      </c>
      <c r="L57">
        <v>0</v>
      </c>
    </row>
    <row r="60" spans="1:18" s="4" customFormat="1" ht="46.5" customHeight="1" x14ac:dyDescent="0.25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  <c r="I60" s="4" t="s">
        <v>8</v>
      </c>
      <c r="J60" s="4" t="s">
        <v>9</v>
      </c>
      <c r="K60" s="4" t="s">
        <v>10</v>
      </c>
      <c r="L60" s="4" t="s">
        <v>11</v>
      </c>
      <c r="M60" s="4" t="s">
        <v>12</v>
      </c>
      <c r="N60" s="4" t="s">
        <v>13</v>
      </c>
      <c r="O60" s="4" t="s">
        <v>14</v>
      </c>
      <c r="P60" s="4" t="s">
        <v>30</v>
      </c>
      <c r="Q60" s="4" t="s">
        <v>28</v>
      </c>
      <c r="R60" s="4" t="s">
        <v>16</v>
      </c>
    </row>
    <row r="61" spans="1:18" x14ac:dyDescent="0.25">
      <c r="A61" s="2" t="s">
        <v>32</v>
      </c>
      <c r="B61" s="1">
        <v>42186</v>
      </c>
      <c r="C61">
        <v>67</v>
      </c>
      <c r="D61">
        <v>19</v>
      </c>
      <c r="E61">
        <v>13</v>
      </c>
      <c r="F61">
        <v>23</v>
      </c>
      <c r="G61">
        <v>54</v>
      </c>
      <c r="H61">
        <v>12</v>
      </c>
      <c r="I61">
        <v>0</v>
      </c>
      <c r="J61">
        <v>3</v>
      </c>
      <c r="K61">
        <v>1</v>
      </c>
      <c r="L61">
        <v>4</v>
      </c>
      <c r="M61" s="5">
        <v>100</v>
      </c>
      <c r="N61" s="5" t="s">
        <v>18</v>
      </c>
      <c r="O61" s="5" t="s">
        <v>18</v>
      </c>
      <c r="P61" s="5">
        <v>60</v>
      </c>
      <c r="Q61" s="5">
        <v>10</v>
      </c>
      <c r="R61" s="5">
        <v>0</v>
      </c>
    </row>
    <row r="62" spans="1:18" x14ac:dyDescent="0.25">
      <c r="A62" s="2" t="s">
        <v>32</v>
      </c>
      <c r="B62" s="1">
        <v>42192</v>
      </c>
      <c r="C62">
        <v>41</v>
      </c>
      <c r="D62">
        <v>4</v>
      </c>
      <c r="E62">
        <v>3</v>
      </c>
      <c r="F62">
        <v>10</v>
      </c>
      <c r="G62">
        <v>31</v>
      </c>
      <c r="H62">
        <v>3</v>
      </c>
      <c r="I62">
        <v>1</v>
      </c>
      <c r="J62">
        <v>3</v>
      </c>
      <c r="K62">
        <v>0</v>
      </c>
      <c r="L62">
        <v>4</v>
      </c>
      <c r="M62" s="5" t="s">
        <v>34</v>
      </c>
      <c r="N62" s="5" t="s">
        <v>18</v>
      </c>
      <c r="O62" s="5" t="s">
        <v>18</v>
      </c>
      <c r="P62" s="5">
        <v>40</v>
      </c>
      <c r="Q62" s="5">
        <v>3</v>
      </c>
      <c r="R62" s="5">
        <v>0</v>
      </c>
    </row>
    <row r="63" spans="1:18" x14ac:dyDescent="0.25">
      <c r="A63" s="2" t="s">
        <v>32</v>
      </c>
      <c r="B63" s="1">
        <v>42195</v>
      </c>
      <c r="C63">
        <v>58</v>
      </c>
      <c r="D63">
        <v>18</v>
      </c>
      <c r="E63">
        <v>13</v>
      </c>
      <c r="F63">
        <v>21</v>
      </c>
      <c r="G63">
        <v>37</v>
      </c>
      <c r="H63">
        <v>8</v>
      </c>
      <c r="I63">
        <v>0</v>
      </c>
      <c r="J63">
        <v>4</v>
      </c>
      <c r="K63">
        <v>1</v>
      </c>
      <c r="L63">
        <v>2</v>
      </c>
      <c r="M63" s="5">
        <v>100</v>
      </c>
      <c r="N63" s="5" t="s">
        <v>18</v>
      </c>
      <c r="O63" s="5" t="s">
        <v>18</v>
      </c>
      <c r="P63" s="5">
        <v>51</v>
      </c>
      <c r="Q63" s="5">
        <v>4</v>
      </c>
      <c r="R63" s="5">
        <v>4</v>
      </c>
    </row>
    <row r="64" spans="1:18" x14ac:dyDescent="0.25">
      <c r="A64" s="2" t="s">
        <v>32</v>
      </c>
      <c r="B64" s="1">
        <v>42209</v>
      </c>
      <c r="C64">
        <v>57</v>
      </c>
      <c r="D64">
        <v>5</v>
      </c>
      <c r="E64">
        <v>7</v>
      </c>
      <c r="F64">
        <v>10</v>
      </c>
      <c r="G64">
        <v>47</v>
      </c>
      <c r="H64">
        <v>7</v>
      </c>
      <c r="I64">
        <v>6</v>
      </c>
      <c r="J64">
        <v>4</v>
      </c>
      <c r="K64">
        <v>0</v>
      </c>
      <c r="L64">
        <v>2</v>
      </c>
      <c r="M64" s="5">
        <v>0</v>
      </c>
      <c r="N64" s="5" t="s">
        <v>18</v>
      </c>
      <c r="O64" s="5" t="s">
        <v>18</v>
      </c>
      <c r="P64" s="5">
        <v>55</v>
      </c>
      <c r="Q64" s="5">
        <v>3</v>
      </c>
      <c r="R64" s="5">
        <v>0</v>
      </c>
    </row>
    <row r="65" spans="1:18" x14ac:dyDescent="0.25">
      <c r="A65" s="2" t="s">
        <v>32</v>
      </c>
      <c r="B65" s="1">
        <v>42216</v>
      </c>
      <c r="C65">
        <v>88</v>
      </c>
      <c r="D65">
        <v>56</v>
      </c>
      <c r="E65">
        <v>52</v>
      </c>
      <c r="F65">
        <v>63</v>
      </c>
      <c r="G65">
        <v>25</v>
      </c>
      <c r="H65">
        <v>12</v>
      </c>
      <c r="I65">
        <v>2</v>
      </c>
      <c r="J65">
        <v>6</v>
      </c>
      <c r="K65">
        <v>0</v>
      </c>
      <c r="L65">
        <v>3</v>
      </c>
      <c r="M65" s="5">
        <v>66</v>
      </c>
      <c r="N65" s="5" t="s">
        <v>18</v>
      </c>
      <c r="O65" s="5" t="s">
        <v>18</v>
      </c>
      <c r="P65" s="5">
        <v>50</v>
      </c>
      <c r="Q65" s="5">
        <v>6</v>
      </c>
      <c r="R65" s="5">
        <v>23</v>
      </c>
    </row>
    <row r="66" spans="1:18" x14ac:dyDescent="0.25">
      <c r="A66" t="s">
        <v>22</v>
      </c>
      <c r="C66">
        <v>62.2</v>
      </c>
      <c r="D66">
        <v>20.399999999999999</v>
      </c>
      <c r="E66">
        <v>17.600000000000001</v>
      </c>
      <c r="F66">
        <v>25.4</v>
      </c>
      <c r="G66">
        <v>38.799999999999997</v>
      </c>
      <c r="H66">
        <v>8.4</v>
      </c>
      <c r="I66">
        <v>1.8</v>
      </c>
      <c r="J66">
        <v>4</v>
      </c>
      <c r="K66">
        <v>0.4</v>
      </c>
      <c r="L66">
        <v>3</v>
      </c>
      <c r="P66" s="5">
        <v>51.2</v>
      </c>
      <c r="Q66" s="5">
        <v>5.2</v>
      </c>
      <c r="R66" s="5">
        <v>5.4</v>
      </c>
    </row>
    <row r="67" spans="1:18" x14ac:dyDescent="0.25">
      <c r="A67" t="s">
        <v>23</v>
      </c>
      <c r="C67">
        <v>17.2</v>
      </c>
      <c r="D67">
        <v>21.1</v>
      </c>
      <c r="E67">
        <v>19.690000000000001</v>
      </c>
      <c r="F67">
        <v>21.87</v>
      </c>
      <c r="G67">
        <v>11.76</v>
      </c>
      <c r="H67">
        <v>3.78</v>
      </c>
      <c r="I67">
        <v>2.4900000000000002</v>
      </c>
      <c r="J67">
        <v>1.22</v>
      </c>
      <c r="K67">
        <v>0.55000000000000004</v>
      </c>
      <c r="L67">
        <v>1</v>
      </c>
      <c r="P67" s="5">
        <v>7.4</v>
      </c>
      <c r="Q67" s="5">
        <v>2.95</v>
      </c>
      <c r="R67" s="5">
        <v>9.99</v>
      </c>
    </row>
    <row r="68" spans="1:18" x14ac:dyDescent="0.25">
      <c r="A68" t="s">
        <v>24</v>
      </c>
      <c r="C68">
        <v>0.28000000000000003</v>
      </c>
      <c r="D68">
        <v>1.03</v>
      </c>
      <c r="E68">
        <v>1.1200000000000001</v>
      </c>
      <c r="F68">
        <v>0.86</v>
      </c>
      <c r="G68">
        <v>0.3</v>
      </c>
      <c r="H68">
        <v>0.45</v>
      </c>
      <c r="I68">
        <v>1.38</v>
      </c>
      <c r="J68">
        <v>0.31</v>
      </c>
      <c r="K68">
        <v>1.37</v>
      </c>
      <c r="L68">
        <v>0.33</v>
      </c>
      <c r="P68" s="5">
        <v>0.14000000000000001</v>
      </c>
      <c r="Q68" s="5">
        <v>0.56999999999999995</v>
      </c>
      <c r="R68" s="5">
        <v>1.85</v>
      </c>
    </row>
    <row r="70" spans="1:18" x14ac:dyDescent="0.25">
      <c r="A70" s="2" t="s">
        <v>32</v>
      </c>
      <c r="B70" s="1">
        <v>42552</v>
      </c>
      <c r="C70">
        <v>58</v>
      </c>
      <c r="D70">
        <v>14</v>
      </c>
      <c r="E70">
        <v>5</v>
      </c>
      <c r="F70">
        <v>17</v>
      </c>
      <c r="G70">
        <v>39</v>
      </c>
      <c r="H70">
        <v>1</v>
      </c>
      <c r="I70">
        <v>0</v>
      </c>
      <c r="J70">
        <v>4</v>
      </c>
      <c r="K70">
        <v>1</v>
      </c>
      <c r="L70">
        <v>3</v>
      </c>
      <c r="M70" s="5">
        <v>100</v>
      </c>
      <c r="N70" s="5" t="s">
        <v>18</v>
      </c>
      <c r="O70" s="5" t="s">
        <v>18</v>
      </c>
      <c r="Q70" s="5">
        <v>0</v>
      </c>
      <c r="R70" s="5">
        <v>2</v>
      </c>
    </row>
    <row r="71" spans="1:18" x14ac:dyDescent="0.25">
      <c r="A71" s="2" t="s">
        <v>32</v>
      </c>
      <c r="B71" s="1">
        <v>42565</v>
      </c>
      <c r="C71">
        <v>61</v>
      </c>
      <c r="D71">
        <v>33</v>
      </c>
      <c r="E71">
        <v>25</v>
      </c>
      <c r="F71">
        <v>37</v>
      </c>
      <c r="G71">
        <v>25</v>
      </c>
      <c r="H71">
        <v>12</v>
      </c>
      <c r="I71">
        <v>0</v>
      </c>
      <c r="J71">
        <v>4</v>
      </c>
      <c r="K71">
        <v>0</v>
      </c>
      <c r="L71">
        <v>6</v>
      </c>
      <c r="M71" s="5">
        <v>0</v>
      </c>
      <c r="N71" s="5" t="s">
        <v>18</v>
      </c>
      <c r="O71" s="5" t="s">
        <v>18</v>
      </c>
      <c r="Q71" s="5">
        <v>6</v>
      </c>
      <c r="R71" s="5">
        <v>13</v>
      </c>
    </row>
    <row r="72" spans="1:18" x14ac:dyDescent="0.25">
      <c r="A72" s="2" t="s">
        <v>32</v>
      </c>
      <c r="B72" s="1">
        <v>42566</v>
      </c>
      <c r="C72">
        <v>56</v>
      </c>
      <c r="D72">
        <v>23</v>
      </c>
      <c r="E72">
        <v>20</v>
      </c>
      <c r="F72">
        <v>23</v>
      </c>
      <c r="G72">
        <v>33</v>
      </c>
      <c r="H72">
        <v>14</v>
      </c>
      <c r="I72">
        <v>0</v>
      </c>
      <c r="J72">
        <v>3</v>
      </c>
      <c r="K72">
        <v>2</v>
      </c>
      <c r="L72">
        <v>4</v>
      </c>
      <c r="M72" s="5" t="s">
        <v>35</v>
      </c>
      <c r="N72" s="5" t="s">
        <v>18</v>
      </c>
      <c r="O72" s="5" t="s">
        <v>36</v>
      </c>
      <c r="Q72" s="5">
        <v>8</v>
      </c>
      <c r="R72" s="5">
        <v>6</v>
      </c>
    </row>
    <row r="73" spans="1:18" x14ac:dyDescent="0.25">
      <c r="A73" s="2" t="s">
        <v>32</v>
      </c>
      <c r="B73" s="1">
        <v>42572</v>
      </c>
      <c r="C73">
        <v>70</v>
      </c>
      <c r="D73">
        <v>38</v>
      </c>
      <c r="E73">
        <v>25</v>
      </c>
      <c r="F73">
        <v>50</v>
      </c>
      <c r="G73">
        <v>19</v>
      </c>
      <c r="H73">
        <v>8</v>
      </c>
      <c r="I73">
        <v>4</v>
      </c>
      <c r="J73">
        <v>4</v>
      </c>
      <c r="K73">
        <v>0</v>
      </c>
      <c r="L73">
        <v>3</v>
      </c>
      <c r="M73" s="5" t="s">
        <v>37</v>
      </c>
      <c r="N73" s="5" t="s">
        <v>18</v>
      </c>
      <c r="O73" s="5" t="s">
        <v>18</v>
      </c>
      <c r="Q73" s="5">
        <v>4</v>
      </c>
      <c r="R73" s="5">
        <v>6</v>
      </c>
    </row>
    <row r="74" spans="1:18" x14ac:dyDescent="0.25">
      <c r="A74" s="2" t="s">
        <v>32</v>
      </c>
      <c r="B74" s="1">
        <v>42573</v>
      </c>
      <c r="C74">
        <v>61</v>
      </c>
      <c r="D74">
        <v>42</v>
      </c>
      <c r="E74">
        <v>36</v>
      </c>
      <c r="F74">
        <v>43</v>
      </c>
      <c r="G74">
        <v>18</v>
      </c>
      <c r="H74">
        <v>8</v>
      </c>
      <c r="I74">
        <v>0</v>
      </c>
      <c r="J74">
        <v>5</v>
      </c>
      <c r="K74">
        <v>0</v>
      </c>
      <c r="L74">
        <v>2</v>
      </c>
      <c r="M74" s="5">
        <v>0</v>
      </c>
      <c r="N74" s="5" t="s">
        <v>18</v>
      </c>
      <c r="O74" s="5" t="s">
        <v>18</v>
      </c>
      <c r="Q74" s="5">
        <v>6</v>
      </c>
      <c r="R74" s="5">
        <v>16</v>
      </c>
    </row>
    <row r="75" spans="1:18" x14ac:dyDescent="0.25">
      <c r="A75" t="s">
        <v>22</v>
      </c>
      <c r="C75">
        <v>61.2</v>
      </c>
      <c r="D75">
        <v>30</v>
      </c>
      <c r="E75">
        <v>22.2</v>
      </c>
      <c r="F75">
        <v>34</v>
      </c>
      <c r="G75">
        <v>26.8</v>
      </c>
      <c r="H75">
        <v>8.6</v>
      </c>
      <c r="I75">
        <v>0.8</v>
      </c>
      <c r="J75">
        <v>4</v>
      </c>
      <c r="K75">
        <v>0.6</v>
      </c>
      <c r="L75">
        <v>3.6</v>
      </c>
      <c r="M75" s="5">
        <v>33.333333330000002</v>
      </c>
      <c r="Q75" s="5">
        <v>4.8</v>
      </c>
      <c r="R75" s="5">
        <v>8.6</v>
      </c>
    </row>
    <row r="76" spans="1:18" x14ac:dyDescent="0.25">
      <c r="A76" t="s">
        <v>23</v>
      </c>
      <c r="C76">
        <v>5.36</v>
      </c>
      <c r="D76">
        <v>11.42</v>
      </c>
      <c r="E76">
        <v>11.26</v>
      </c>
      <c r="F76">
        <v>13.75</v>
      </c>
      <c r="G76">
        <v>9.07</v>
      </c>
      <c r="H76">
        <v>4.9800000000000004</v>
      </c>
      <c r="I76">
        <v>1.79</v>
      </c>
      <c r="J76">
        <v>0.71</v>
      </c>
      <c r="K76">
        <v>0.89</v>
      </c>
      <c r="L76">
        <v>1.52</v>
      </c>
      <c r="M76" s="5">
        <v>57.74</v>
      </c>
      <c r="Q76" s="5">
        <v>3.03</v>
      </c>
      <c r="R76" s="5">
        <v>5.73</v>
      </c>
    </row>
    <row r="77" spans="1:18" x14ac:dyDescent="0.25">
      <c r="A77" t="s">
        <v>24</v>
      </c>
      <c r="C77">
        <v>0.09</v>
      </c>
      <c r="D77">
        <v>0.38</v>
      </c>
      <c r="E77">
        <v>0.51</v>
      </c>
      <c r="F77">
        <v>0.4</v>
      </c>
      <c r="G77">
        <v>0.34</v>
      </c>
      <c r="H77">
        <v>0.57999999999999996</v>
      </c>
      <c r="I77">
        <v>2.2400000000000002</v>
      </c>
      <c r="J77">
        <v>0.18</v>
      </c>
      <c r="K77">
        <v>1.49</v>
      </c>
      <c r="L77">
        <v>0.42</v>
      </c>
      <c r="M77" s="5">
        <v>1.73</v>
      </c>
      <c r="Q77" s="5">
        <v>0.63</v>
      </c>
      <c r="R77" s="5">
        <v>0.67</v>
      </c>
    </row>
    <row r="78" spans="1:18" x14ac:dyDescent="0.25">
      <c r="A78" s="2" t="s">
        <v>32</v>
      </c>
      <c r="B78" s="1">
        <v>42557</v>
      </c>
      <c r="C78">
        <v>74</v>
      </c>
      <c r="D78">
        <v>27</v>
      </c>
      <c r="E78">
        <v>22</v>
      </c>
      <c r="F78">
        <v>51</v>
      </c>
      <c r="G78">
        <v>23</v>
      </c>
      <c r="H78">
        <v>14</v>
      </c>
      <c r="I78">
        <v>0</v>
      </c>
      <c r="J78">
        <v>3</v>
      </c>
      <c r="K78">
        <v>0</v>
      </c>
      <c r="L78">
        <v>3</v>
      </c>
      <c r="M78" s="5" t="s">
        <v>34</v>
      </c>
      <c r="N78" s="5" t="s">
        <v>18</v>
      </c>
      <c r="O78" s="5" t="s">
        <v>18</v>
      </c>
      <c r="P78" s="5">
        <v>10</v>
      </c>
      <c r="Q78" s="5">
        <v>7</v>
      </c>
      <c r="R78" s="5">
        <v>0</v>
      </c>
    </row>
    <row r="79" spans="1:18" x14ac:dyDescent="0.25">
      <c r="A79" s="2" t="s">
        <v>32</v>
      </c>
      <c r="B79" s="1">
        <v>42579</v>
      </c>
      <c r="C79">
        <v>33</v>
      </c>
      <c r="D79">
        <v>4</v>
      </c>
      <c r="E79">
        <v>3</v>
      </c>
      <c r="F79">
        <v>9</v>
      </c>
      <c r="G79">
        <v>24</v>
      </c>
      <c r="H79">
        <v>1</v>
      </c>
      <c r="I79">
        <v>1</v>
      </c>
      <c r="J79">
        <v>3</v>
      </c>
      <c r="K79">
        <v>1</v>
      </c>
      <c r="L79">
        <v>2</v>
      </c>
      <c r="M79" s="5">
        <v>5</v>
      </c>
      <c r="N79" s="5" t="s">
        <v>18</v>
      </c>
      <c r="O79" s="5" t="s">
        <v>18</v>
      </c>
      <c r="P79" s="5">
        <v>0</v>
      </c>
      <c r="Q79" s="5">
        <v>1</v>
      </c>
      <c r="R79" s="5">
        <v>0</v>
      </c>
    </row>
    <row r="81" spans="1:18" x14ac:dyDescent="0.25">
      <c r="A81" s="2" t="s">
        <v>32</v>
      </c>
      <c r="B81" s="1">
        <v>42923</v>
      </c>
      <c r="C81">
        <v>35</v>
      </c>
      <c r="D81">
        <v>0</v>
      </c>
      <c r="E81">
        <v>0</v>
      </c>
      <c r="F81">
        <v>0</v>
      </c>
      <c r="G81">
        <v>35</v>
      </c>
      <c r="H81">
        <v>0</v>
      </c>
      <c r="I81">
        <v>0</v>
      </c>
      <c r="J81">
        <v>0</v>
      </c>
      <c r="K81">
        <v>0</v>
      </c>
      <c r="L81">
        <v>3</v>
      </c>
      <c r="M81" s="5">
        <v>0</v>
      </c>
      <c r="N81" s="5" t="s">
        <v>18</v>
      </c>
      <c r="O81" s="5" t="s">
        <v>18</v>
      </c>
      <c r="Q81" s="5">
        <v>0</v>
      </c>
      <c r="R81" s="5">
        <v>0</v>
      </c>
    </row>
    <row r="82" spans="1:18" x14ac:dyDescent="0.25">
      <c r="A82" s="2" t="s">
        <v>32</v>
      </c>
      <c r="B82" s="1">
        <v>42929</v>
      </c>
      <c r="C82">
        <v>99</v>
      </c>
      <c r="D82">
        <v>16</v>
      </c>
      <c r="E82">
        <v>11</v>
      </c>
      <c r="F82">
        <v>24</v>
      </c>
      <c r="G82">
        <v>74</v>
      </c>
      <c r="H82">
        <v>6</v>
      </c>
      <c r="I82">
        <v>0</v>
      </c>
      <c r="J82">
        <v>3</v>
      </c>
      <c r="K82">
        <v>0</v>
      </c>
      <c r="L82">
        <v>3</v>
      </c>
      <c r="M82" s="5">
        <v>100</v>
      </c>
      <c r="N82" s="5" t="s">
        <v>18</v>
      </c>
      <c r="O82" s="5" t="s">
        <v>18</v>
      </c>
      <c r="Q82" s="5">
        <v>3</v>
      </c>
      <c r="R82" s="5">
        <v>3</v>
      </c>
    </row>
    <row r="83" spans="1:18" x14ac:dyDescent="0.25">
      <c r="A83" s="2" t="s">
        <v>32</v>
      </c>
      <c r="B83" s="1">
        <v>42930</v>
      </c>
      <c r="C83">
        <v>41</v>
      </c>
      <c r="D83">
        <v>9</v>
      </c>
      <c r="E83">
        <v>3</v>
      </c>
      <c r="F83">
        <v>10</v>
      </c>
      <c r="G83">
        <v>31</v>
      </c>
      <c r="H83">
        <v>0</v>
      </c>
      <c r="I83">
        <v>0</v>
      </c>
      <c r="J83">
        <v>3</v>
      </c>
      <c r="K83">
        <v>0</v>
      </c>
      <c r="L83">
        <v>3</v>
      </c>
      <c r="M83" s="5" t="s">
        <v>38</v>
      </c>
      <c r="N83" s="5" t="s">
        <v>18</v>
      </c>
      <c r="O83" s="5" t="s">
        <v>18</v>
      </c>
      <c r="Q83" s="5">
        <v>0</v>
      </c>
      <c r="R83" s="5">
        <v>3</v>
      </c>
    </row>
    <row r="84" spans="1:18" x14ac:dyDescent="0.25">
      <c r="A84" s="2" t="s">
        <v>32</v>
      </c>
      <c r="B84" s="1">
        <v>42937</v>
      </c>
      <c r="C84">
        <v>71</v>
      </c>
      <c r="D84">
        <v>19</v>
      </c>
      <c r="E84">
        <v>15</v>
      </c>
      <c r="F84">
        <v>28</v>
      </c>
      <c r="G84">
        <v>43</v>
      </c>
      <c r="H84">
        <v>9</v>
      </c>
      <c r="I84">
        <v>0</v>
      </c>
      <c r="J84">
        <v>4</v>
      </c>
      <c r="K84">
        <v>0</v>
      </c>
      <c r="L84">
        <v>3</v>
      </c>
      <c r="M84" s="5">
        <v>0</v>
      </c>
      <c r="N84" s="5" t="s">
        <v>18</v>
      </c>
      <c r="O84" s="5" t="s">
        <v>18</v>
      </c>
      <c r="Q84" s="5">
        <v>8</v>
      </c>
      <c r="R84" s="5">
        <v>3</v>
      </c>
    </row>
    <row r="85" spans="1:18" x14ac:dyDescent="0.25">
      <c r="A85" s="2" t="s">
        <v>32</v>
      </c>
      <c r="B85" s="1">
        <v>42944</v>
      </c>
      <c r="C85">
        <v>30</v>
      </c>
      <c r="D85">
        <v>10</v>
      </c>
      <c r="E85">
        <v>3</v>
      </c>
      <c r="F85">
        <v>14</v>
      </c>
      <c r="G85">
        <v>16</v>
      </c>
      <c r="H85">
        <v>1</v>
      </c>
      <c r="I85">
        <v>0</v>
      </c>
      <c r="J85">
        <v>4</v>
      </c>
      <c r="K85">
        <v>0</v>
      </c>
      <c r="L85">
        <v>3</v>
      </c>
      <c r="M85" s="5">
        <v>0</v>
      </c>
      <c r="N85" s="5" t="s">
        <v>18</v>
      </c>
      <c r="O85" s="5" t="s">
        <v>18</v>
      </c>
      <c r="Q85" s="5">
        <v>1</v>
      </c>
      <c r="R85" s="5">
        <v>2</v>
      </c>
    </row>
    <row r="86" spans="1:18" x14ac:dyDescent="0.25">
      <c r="A86" t="s">
        <v>22</v>
      </c>
      <c r="C86">
        <v>55.2</v>
      </c>
      <c r="D86">
        <v>10.8</v>
      </c>
      <c r="E86">
        <v>6.4</v>
      </c>
      <c r="F86">
        <v>15.2</v>
      </c>
      <c r="G86">
        <v>39.799999999999997</v>
      </c>
      <c r="H86">
        <v>3.2</v>
      </c>
      <c r="I86">
        <v>0</v>
      </c>
      <c r="J86">
        <v>2.8</v>
      </c>
      <c r="K86">
        <v>0</v>
      </c>
      <c r="L86">
        <v>3</v>
      </c>
      <c r="Q86" s="5">
        <v>2</v>
      </c>
      <c r="R86" s="5">
        <v>2</v>
      </c>
    </row>
    <row r="87" spans="1:18" x14ac:dyDescent="0.25">
      <c r="A87" t="s">
        <v>23</v>
      </c>
      <c r="C87">
        <v>29.21</v>
      </c>
      <c r="D87">
        <v>7.33</v>
      </c>
      <c r="E87">
        <v>6.31</v>
      </c>
      <c r="F87">
        <v>11.19</v>
      </c>
      <c r="G87">
        <v>21.49</v>
      </c>
      <c r="H87">
        <v>4.09</v>
      </c>
      <c r="I87">
        <v>0</v>
      </c>
      <c r="J87">
        <v>1.64</v>
      </c>
      <c r="K87">
        <v>0</v>
      </c>
      <c r="L87">
        <v>0</v>
      </c>
      <c r="Q87" s="5">
        <v>3</v>
      </c>
      <c r="R87" s="5">
        <v>1</v>
      </c>
    </row>
    <row r="88" spans="1:18" x14ac:dyDescent="0.25">
      <c r="A88" t="s">
        <v>24</v>
      </c>
      <c r="C88">
        <v>0.53</v>
      </c>
      <c r="D88">
        <v>0.68</v>
      </c>
      <c r="E88">
        <v>0.99</v>
      </c>
      <c r="F88">
        <v>0.74</v>
      </c>
      <c r="G88">
        <v>0.54</v>
      </c>
      <c r="H88">
        <v>1.28</v>
      </c>
      <c r="I88">
        <v>0</v>
      </c>
      <c r="J88">
        <v>0.59</v>
      </c>
      <c r="K88">
        <v>0</v>
      </c>
      <c r="L88">
        <v>0</v>
      </c>
      <c r="Q88" s="5">
        <v>1.4</v>
      </c>
      <c r="R88" s="5">
        <v>0.59</v>
      </c>
    </row>
    <row r="90" spans="1:18" x14ac:dyDescent="0.25">
      <c r="A90" s="2" t="s">
        <v>32</v>
      </c>
      <c r="B90" s="1">
        <v>42915</v>
      </c>
      <c r="C90">
        <v>7</v>
      </c>
      <c r="D90">
        <v>0</v>
      </c>
      <c r="E90">
        <v>0</v>
      </c>
      <c r="F90">
        <v>0</v>
      </c>
      <c r="G90">
        <v>7</v>
      </c>
      <c r="H90">
        <v>0</v>
      </c>
      <c r="I90">
        <v>0</v>
      </c>
      <c r="J90">
        <v>0</v>
      </c>
      <c r="K90">
        <v>0</v>
      </c>
      <c r="L90">
        <v>3</v>
      </c>
      <c r="M90" s="31">
        <v>100</v>
      </c>
      <c r="N90" s="31" t="s">
        <v>18</v>
      </c>
      <c r="O90" s="31" t="s">
        <v>18</v>
      </c>
      <c r="P90" s="31"/>
      <c r="Q90" s="31">
        <v>0</v>
      </c>
      <c r="R90" s="31">
        <v>0</v>
      </c>
    </row>
    <row r="91" spans="1:18" x14ac:dyDescent="0.25">
      <c r="A91" s="2" t="s">
        <v>32</v>
      </c>
      <c r="B91" s="1">
        <v>42939</v>
      </c>
      <c r="C91">
        <v>26</v>
      </c>
      <c r="D91">
        <v>3</v>
      </c>
      <c r="E91">
        <v>2</v>
      </c>
      <c r="F91">
        <v>4</v>
      </c>
      <c r="G91">
        <v>23</v>
      </c>
      <c r="H91">
        <v>1</v>
      </c>
      <c r="I91">
        <v>1</v>
      </c>
      <c r="J91">
        <v>2</v>
      </c>
      <c r="K91">
        <v>0</v>
      </c>
      <c r="L91">
        <v>2</v>
      </c>
      <c r="M91" s="31">
        <v>0</v>
      </c>
      <c r="N91" s="31" t="s">
        <v>18</v>
      </c>
      <c r="O91" s="31" t="s">
        <v>18</v>
      </c>
      <c r="P91" s="31"/>
      <c r="Q91" s="31">
        <v>0</v>
      </c>
      <c r="R91" s="31">
        <v>0</v>
      </c>
    </row>
    <row r="92" spans="1:18" ht="63.75" customHeight="1" x14ac:dyDescent="0.25">
      <c r="A92" s="30" t="s">
        <v>0</v>
      </c>
      <c r="B92" s="30" t="s">
        <v>1</v>
      </c>
      <c r="C92" s="30" t="s">
        <v>2</v>
      </c>
      <c r="D92" s="30" t="s">
        <v>3</v>
      </c>
      <c r="E92" s="30" t="s">
        <v>4</v>
      </c>
      <c r="F92" s="30" t="s">
        <v>5</v>
      </c>
      <c r="G92" s="30" t="s">
        <v>6</v>
      </c>
      <c r="H92" s="30" t="s">
        <v>7</v>
      </c>
      <c r="I92" s="30" t="s">
        <v>8</v>
      </c>
      <c r="J92" s="30" t="s">
        <v>9</v>
      </c>
      <c r="K92" s="30" t="s">
        <v>10</v>
      </c>
      <c r="L92" s="30" t="s">
        <v>11</v>
      </c>
      <c r="M92" s="30" t="s">
        <v>12</v>
      </c>
      <c r="N92" s="30" t="s">
        <v>13</v>
      </c>
      <c r="O92" s="30" t="s">
        <v>14</v>
      </c>
      <c r="P92" s="30" t="s">
        <v>30</v>
      </c>
      <c r="Q92" s="30" t="s">
        <v>28</v>
      </c>
      <c r="R92" s="30" t="s">
        <v>16</v>
      </c>
    </row>
    <row r="93" spans="1:18" ht="14.25" customHeight="1" x14ac:dyDescent="0.25">
      <c r="A93" s="2" t="s">
        <v>32</v>
      </c>
      <c r="B93" s="1">
        <v>43284</v>
      </c>
      <c r="C93">
        <v>40</v>
      </c>
      <c r="D93">
        <v>10</v>
      </c>
      <c r="E93">
        <v>4</v>
      </c>
      <c r="F93">
        <v>24</v>
      </c>
      <c r="G93">
        <v>16</v>
      </c>
      <c r="H93">
        <v>3</v>
      </c>
      <c r="I93">
        <v>0</v>
      </c>
      <c r="J93">
        <v>5</v>
      </c>
      <c r="K93">
        <v>0</v>
      </c>
      <c r="L93">
        <v>2</v>
      </c>
      <c r="M93" s="5">
        <v>100</v>
      </c>
      <c r="N93" s="5" t="s">
        <v>18</v>
      </c>
      <c r="O93" s="5" t="s">
        <v>18</v>
      </c>
      <c r="Q93" s="5">
        <v>3</v>
      </c>
      <c r="R93" s="5">
        <v>1</v>
      </c>
    </row>
    <row r="94" spans="1:18" ht="14.25" customHeight="1" x14ac:dyDescent="0.25">
      <c r="A94" s="2" t="s">
        <v>32</v>
      </c>
      <c r="B94" s="1">
        <v>43291</v>
      </c>
      <c r="C94">
        <v>13</v>
      </c>
      <c r="D94">
        <v>5</v>
      </c>
      <c r="E94">
        <v>5</v>
      </c>
      <c r="F94">
        <v>5</v>
      </c>
      <c r="G94">
        <v>8</v>
      </c>
      <c r="H94">
        <v>4</v>
      </c>
      <c r="I94">
        <v>3</v>
      </c>
      <c r="J94">
        <v>2</v>
      </c>
      <c r="K94">
        <v>0</v>
      </c>
      <c r="L94">
        <v>2</v>
      </c>
      <c r="M94" s="5">
        <v>0</v>
      </c>
      <c r="N94" s="5" t="s">
        <v>18</v>
      </c>
      <c r="O94" s="5" t="s">
        <v>18</v>
      </c>
      <c r="Q94" s="5">
        <v>4</v>
      </c>
      <c r="R94" s="5">
        <v>1</v>
      </c>
    </row>
    <row r="95" spans="1:18" ht="14.25" customHeight="1" x14ac:dyDescent="0.25">
      <c r="A95" s="2" t="s">
        <v>32</v>
      </c>
      <c r="B95" s="1">
        <v>43297</v>
      </c>
      <c r="C95">
        <v>28</v>
      </c>
      <c r="D95">
        <v>9</v>
      </c>
      <c r="E95">
        <v>3</v>
      </c>
      <c r="F95">
        <v>12</v>
      </c>
      <c r="G95">
        <v>16</v>
      </c>
      <c r="H95">
        <v>1</v>
      </c>
      <c r="I95">
        <v>0</v>
      </c>
      <c r="J95">
        <v>3</v>
      </c>
      <c r="K95">
        <v>1</v>
      </c>
      <c r="L95">
        <v>4</v>
      </c>
      <c r="M95" s="5">
        <v>100</v>
      </c>
      <c r="N95" s="5" t="s">
        <v>18</v>
      </c>
      <c r="O95" s="5" t="s">
        <v>18</v>
      </c>
      <c r="Q95" s="5">
        <v>0</v>
      </c>
      <c r="R95" s="5">
        <v>2</v>
      </c>
    </row>
    <row r="96" spans="1:18" ht="14.25" customHeight="1" x14ac:dyDescent="0.25">
      <c r="A96" s="2" t="s">
        <v>32</v>
      </c>
      <c r="B96" s="1">
        <v>43300</v>
      </c>
      <c r="C96">
        <v>16</v>
      </c>
      <c r="D96">
        <v>5</v>
      </c>
      <c r="E96">
        <v>3</v>
      </c>
      <c r="F96">
        <v>8</v>
      </c>
      <c r="G96">
        <v>8</v>
      </c>
      <c r="H96">
        <v>3</v>
      </c>
      <c r="I96">
        <v>1</v>
      </c>
      <c r="J96">
        <v>3</v>
      </c>
      <c r="K96">
        <v>0</v>
      </c>
      <c r="L96">
        <v>4</v>
      </c>
      <c r="M96" s="5">
        <v>100</v>
      </c>
      <c r="N96" s="5" t="s">
        <v>18</v>
      </c>
      <c r="O96" s="5" t="s">
        <v>18</v>
      </c>
      <c r="Q96" s="5">
        <v>3</v>
      </c>
      <c r="R96" s="5">
        <v>0</v>
      </c>
    </row>
    <row r="97" spans="1:18" ht="14.25" customHeight="1" x14ac:dyDescent="0.25">
      <c r="A97" s="2" t="s">
        <v>32</v>
      </c>
      <c r="B97" s="1">
        <v>43307</v>
      </c>
      <c r="C97">
        <v>17</v>
      </c>
      <c r="D97">
        <v>0</v>
      </c>
      <c r="E97">
        <v>0</v>
      </c>
      <c r="F97">
        <v>1</v>
      </c>
      <c r="G97">
        <v>16</v>
      </c>
      <c r="H97">
        <v>0</v>
      </c>
      <c r="I97">
        <v>0</v>
      </c>
      <c r="J97">
        <v>1</v>
      </c>
      <c r="K97">
        <v>0</v>
      </c>
      <c r="L97">
        <v>4</v>
      </c>
      <c r="M97" s="5">
        <v>33</v>
      </c>
      <c r="N97" s="5" t="s">
        <v>18</v>
      </c>
      <c r="O97" s="5" t="s">
        <v>18</v>
      </c>
      <c r="Q97" s="5">
        <v>0</v>
      </c>
      <c r="R97" s="5">
        <v>0</v>
      </c>
    </row>
    <row r="98" spans="1:18" ht="14.25" customHeight="1" x14ac:dyDescent="0.25">
      <c r="A98" t="s">
        <v>22</v>
      </c>
      <c r="B98" s="1"/>
      <c r="C98">
        <f t="shared" ref="C98:L98" si="2">AVERAGE(C93:C97)</f>
        <v>22.8</v>
      </c>
      <c r="D98">
        <f t="shared" si="2"/>
        <v>5.8</v>
      </c>
      <c r="E98">
        <f t="shared" si="2"/>
        <v>3</v>
      </c>
      <c r="F98">
        <f t="shared" si="2"/>
        <v>10</v>
      </c>
      <c r="G98">
        <f t="shared" si="2"/>
        <v>12.8</v>
      </c>
      <c r="H98">
        <f t="shared" si="2"/>
        <v>2.2000000000000002</v>
      </c>
      <c r="I98">
        <f t="shared" si="2"/>
        <v>0.8</v>
      </c>
      <c r="J98">
        <f t="shared" si="2"/>
        <v>2.8</v>
      </c>
      <c r="K98">
        <f t="shared" si="2"/>
        <v>0.2</v>
      </c>
      <c r="L98">
        <f t="shared" si="2"/>
        <v>3.2</v>
      </c>
      <c r="Q98" s="5">
        <f>AVERAGE(Q93:Q97)</f>
        <v>2</v>
      </c>
      <c r="R98" s="5">
        <f>AVERAGE(R93:R97)</f>
        <v>0.8</v>
      </c>
    </row>
    <row r="99" spans="1:18" ht="14.25" customHeight="1" x14ac:dyDescent="0.25">
      <c r="A99" t="s">
        <v>23</v>
      </c>
      <c r="B99" s="1"/>
      <c r="C99" s="6">
        <f t="shared" ref="C99:K99" si="3">STDEV(C93:C97)</f>
        <v>11.166915420114904</v>
      </c>
      <c r="D99" s="6">
        <f t="shared" si="3"/>
        <v>3.9623225512317903</v>
      </c>
      <c r="E99" s="6">
        <f t="shared" si="3"/>
        <v>1.8708286933869707</v>
      </c>
      <c r="F99" s="6">
        <f t="shared" si="3"/>
        <v>8.8034084308295046</v>
      </c>
      <c r="G99" s="6">
        <f t="shared" si="3"/>
        <v>4.3817804600413277</v>
      </c>
      <c r="H99" s="6">
        <f t="shared" si="3"/>
        <v>1.6431676725154984</v>
      </c>
      <c r="I99" s="6">
        <f t="shared" si="3"/>
        <v>1.3038404810405297</v>
      </c>
      <c r="J99" s="6">
        <f t="shared" si="3"/>
        <v>1.4832396974191324</v>
      </c>
      <c r="K99" s="6">
        <f t="shared" si="3"/>
        <v>0.44721359549995793</v>
      </c>
      <c r="L99" s="6"/>
      <c r="M99" s="7"/>
      <c r="N99" s="7"/>
      <c r="O99" s="7"/>
      <c r="P99" s="7"/>
      <c r="Q99" s="7">
        <f>STDEV(Q93:Q97)</f>
        <v>1.8708286933869707</v>
      </c>
      <c r="R99" s="7">
        <f>STDEV(R93:R97)</f>
        <v>0.83666002653407556</v>
      </c>
    </row>
    <row r="100" spans="1:18" ht="14.25" customHeight="1" x14ac:dyDescent="0.25">
      <c r="A100" t="s">
        <v>24</v>
      </c>
      <c r="B100" s="1"/>
      <c r="C100" s="6">
        <f t="shared" ref="C100:K100" si="4">C99/C98</f>
        <v>0.48977699211030279</v>
      </c>
      <c r="D100" s="6">
        <f t="shared" si="4"/>
        <v>0.68315906055720521</v>
      </c>
      <c r="E100" s="6">
        <f t="shared" si="4"/>
        <v>0.62360956446232352</v>
      </c>
      <c r="F100" s="6">
        <f t="shared" si="4"/>
        <v>0.88034084308295046</v>
      </c>
      <c r="G100" s="6">
        <f t="shared" si="4"/>
        <v>0.34232659844072871</v>
      </c>
      <c r="H100" s="6">
        <f t="shared" si="4"/>
        <v>0.74689439659795376</v>
      </c>
      <c r="I100" s="6">
        <f t="shared" si="4"/>
        <v>1.6298006013006621</v>
      </c>
      <c r="J100" s="6">
        <f t="shared" si="4"/>
        <v>0.52972846336397594</v>
      </c>
      <c r="K100" s="6">
        <f t="shared" si="4"/>
        <v>2.2360679774997894</v>
      </c>
      <c r="L100" s="6"/>
      <c r="M100" s="7"/>
      <c r="N100" s="7"/>
      <c r="O100" s="7"/>
      <c r="P100" s="7"/>
      <c r="Q100" s="7">
        <f>Q99/Q98</f>
        <v>0.93541434669348533</v>
      </c>
      <c r="R100" s="7">
        <f>R99/R98</f>
        <v>1.0458250331675945</v>
      </c>
    </row>
    <row r="101" spans="1:18" ht="14.25" customHeight="1" x14ac:dyDescent="0.25">
      <c r="A101" s="2"/>
      <c r="B101" s="1"/>
    </row>
    <row r="102" spans="1:18" s="4" customFormat="1" ht="33" customHeight="1" x14ac:dyDescent="0.25">
      <c r="A102" s="32" t="s">
        <v>39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s="33" customFormat="1" x14ac:dyDescent="0.25">
      <c r="A103" s="32" t="s">
        <v>50</v>
      </c>
    </row>
    <row r="104" spans="1:18" x14ac:dyDescent="0.25">
      <c r="A104" s="2" t="s">
        <v>40</v>
      </c>
      <c r="B104" s="1">
        <v>41801</v>
      </c>
      <c r="C104">
        <v>60</v>
      </c>
      <c r="D104">
        <v>23</v>
      </c>
      <c r="E104">
        <v>23</v>
      </c>
      <c r="F104">
        <v>36</v>
      </c>
      <c r="G104">
        <v>25</v>
      </c>
      <c r="H104">
        <v>20</v>
      </c>
      <c r="I104">
        <v>0</v>
      </c>
      <c r="J104">
        <v>5</v>
      </c>
      <c r="K104">
        <v>1</v>
      </c>
      <c r="L104">
        <v>2</v>
      </c>
      <c r="M104" s="5">
        <v>100</v>
      </c>
      <c r="N104" s="5" t="s">
        <v>18</v>
      </c>
      <c r="O104" s="5" t="s">
        <v>18</v>
      </c>
    </row>
    <row r="105" spans="1:18" x14ac:dyDescent="0.25">
      <c r="A105" s="2" t="s">
        <v>40</v>
      </c>
      <c r="B105" s="1">
        <v>41829</v>
      </c>
      <c r="C105">
        <v>74</v>
      </c>
      <c r="D105">
        <v>29</v>
      </c>
      <c r="E105">
        <v>29</v>
      </c>
      <c r="F105">
        <v>38</v>
      </c>
      <c r="G105">
        <v>38</v>
      </c>
      <c r="H105">
        <v>8</v>
      </c>
      <c r="I105">
        <v>1</v>
      </c>
      <c r="J105">
        <v>5</v>
      </c>
      <c r="K105">
        <v>0</v>
      </c>
      <c r="L105">
        <v>3</v>
      </c>
      <c r="M105" s="5" t="s">
        <v>41</v>
      </c>
      <c r="N105" s="5" t="s">
        <v>18</v>
      </c>
      <c r="O105" s="5" t="s">
        <v>18</v>
      </c>
    </row>
    <row r="106" spans="1:18" x14ac:dyDescent="0.25">
      <c r="A106" s="2" t="s">
        <v>40</v>
      </c>
      <c r="B106" s="1">
        <v>41843</v>
      </c>
      <c r="C106">
        <v>100</v>
      </c>
      <c r="D106">
        <v>34</v>
      </c>
      <c r="E106">
        <v>31</v>
      </c>
      <c r="F106">
        <v>42</v>
      </c>
      <c r="G106">
        <v>57</v>
      </c>
      <c r="H106">
        <v>1</v>
      </c>
      <c r="I106">
        <v>22</v>
      </c>
      <c r="J106">
        <v>8</v>
      </c>
      <c r="K106">
        <v>0</v>
      </c>
      <c r="L106">
        <v>2</v>
      </c>
      <c r="M106" s="5" t="s">
        <v>42</v>
      </c>
      <c r="N106" s="5" t="s">
        <v>18</v>
      </c>
      <c r="O106" s="5" t="s">
        <v>18</v>
      </c>
    </row>
    <row r="107" spans="1:18" x14ac:dyDescent="0.25">
      <c r="A107" t="s">
        <v>22</v>
      </c>
      <c r="C107">
        <v>78</v>
      </c>
      <c r="D107">
        <v>28.67</v>
      </c>
      <c r="E107">
        <v>27.67</v>
      </c>
      <c r="F107">
        <v>38.67</v>
      </c>
      <c r="G107">
        <v>40</v>
      </c>
      <c r="H107">
        <v>9.67</v>
      </c>
      <c r="I107">
        <v>7.67</v>
      </c>
      <c r="J107">
        <v>6</v>
      </c>
      <c r="K107">
        <v>0.33</v>
      </c>
      <c r="L107">
        <v>2.33</v>
      </c>
    </row>
    <row r="108" spans="1:18" x14ac:dyDescent="0.25">
      <c r="A108" t="s">
        <v>23</v>
      </c>
      <c r="C108">
        <v>20.3</v>
      </c>
      <c r="D108">
        <v>5.51</v>
      </c>
      <c r="E108">
        <v>4.16</v>
      </c>
      <c r="F108">
        <v>3.06</v>
      </c>
      <c r="G108">
        <v>16.09</v>
      </c>
      <c r="H108">
        <v>9.61</v>
      </c>
      <c r="I108">
        <v>12.42</v>
      </c>
      <c r="J108">
        <v>1.73</v>
      </c>
      <c r="K108">
        <v>0.57999999999999996</v>
      </c>
      <c r="L108">
        <v>0.57999999999999996</v>
      </c>
    </row>
    <row r="109" spans="1:18" x14ac:dyDescent="0.25">
      <c r="A109" t="s">
        <v>24</v>
      </c>
      <c r="C109">
        <v>0.26</v>
      </c>
      <c r="D109">
        <v>0.19</v>
      </c>
      <c r="E109">
        <v>0.15</v>
      </c>
      <c r="F109">
        <v>0.08</v>
      </c>
      <c r="G109">
        <v>0.4</v>
      </c>
      <c r="H109">
        <v>0.99</v>
      </c>
      <c r="I109">
        <v>1.62</v>
      </c>
      <c r="J109">
        <v>0.28999999999999998</v>
      </c>
      <c r="K109">
        <v>1.73</v>
      </c>
      <c r="L109">
        <v>0.25</v>
      </c>
    </row>
    <row r="111" spans="1:18" x14ac:dyDescent="0.25">
      <c r="A111" s="2" t="s">
        <v>43</v>
      </c>
      <c r="B111" s="1">
        <v>42186</v>
      </c>
      <c r="C111">
        <v>43</v>
      </c>
      <c r="D111">
        <v>10</v>
      </c>
      <c r="E111">
        <v>2</v>
      </c>
      <c r="F111">
        <v>7</v>
      </c>
      <c r="G111">
        <v>36</v>
      </c>
      <c r="H111">
        <v>7</v>
      </c>
      <c r="I111">
        <v>6</v>
      </c>
      <c r="J111">
        <v>4</v>
      </c>
      <c r="K111">
        <v>0</v>
      </c>
      <c r="L111">
        <v>2</v>
      </c>
      <c r="M111" s="5">
        <v>0</v>
      </c>
      <c r="N111" s="5" t="s">
        <v>18</v>
      </c>
      <c r="O111" s="5" t="s">
        <v>18</v>
      </c>
      <c r="P111" s="5">
        <v>40</v>
      </c>
      <c r="Q111" s="5">
        <v>7</v>
      </c>
      <c r="R111" s="5">
        <v>1</v>
      </c>
    </row>
    <row r="112" spans="1:18" x14ac:dyDescent="0.25">
      <c r="A112" s="2" t="s">
        <v>43</v>
      </c>
      <c r="B112" s="1">
        <v>42192</v>
      </c>
      <c r="C112">
        <v>125</v>
      </c>
      <c r="D112">
        <v>35</v>
      </c>
      <c r="E112">
        <v>31</v>
      </c>
      <c r="F112">
        <v>52</v>
      </c>
      <c r="G112">
        <v>73</v>
      </c>
      <c r="H112">
        <v>4</v>
      </c>
      <c r="I112">
        <v>3</v>
      </c>
      <c r="J112">
        <v>6</v>
      </c>
      <c r="K112">
        <v>1</v>
      </c>
      <c r="L112">
        <v>0</v>
      </c>
      <c r="M112" s="5">
        <v>100</v>
      </c>
      <c r="N112" s="5" t="s">
        <v>18</v>
      </c>
      <c r="O112" s="5" t="s">
        <v>18</v>
      </c>
      <c r="P112" s="5">
        <v>99</v>
      </c>
      <c r="Q112" s="5">
        <v>3</v>
      </c>
      <c r="R112" s="5">
        <v>21</v>
      </c>
    </row>
    <row r="113" spans="1:18" x14ac:dyDescent="0.25">
      <c r="A113" s="2" t="s">
        <v>43</v>
      </c>
      <c r="B113" s="1">
        <v>42195</v>
      </c>
      <c r="C113">
        <v>82</v>
      </c>
      <c r="D113">
        <v>32</v>
      </c>
      <c r="E113">
        <v>31</v>
      </c>
      <c r="F113">
        <v>38</v>
      </c>
      <c r="G113">
        <v>44</v>
      </c>
      <c r="H113">
        <v>13</v>
      </c>
      <c r="I113">
        <v>20</v>
      </c>
      <c r="J113">
        <v>4</v>
      </c>
      <c r="K113">
        <v>0</v>
      </c>
      <c r="L113">
        <v>0</v>
      </c>
      <c r="M113" s="5">
        <v>100</v>
      </c>
      <c r="N113" s="5" t="s">
        <v>18</v>
      </c>
      <c r="O113" s="5" t="s">
        <v>18</v>
      </c>
      <c r="P113" s="5">
        <v>62</v>
      </c>
      <c r="Q113" s="5">
        <v>9</v>
      </c>
      <c r="R113" s="5">
        <v>3</v>
      </c>
    </row>
    <row r="114" spans="1:18" x14ac:dyDescent="0.25">
      <c r="A114" s="2" t="s">
        <v>43</v>
      </c>
      <c r="B114" s="1">
        <v>42209</v>
      </c>
      <c r="C114">
        <v>26</v>
      </c>
      <c r="D114">
        <v>11</v>
      </c>
      <c r="E114">
        <v>11</v>
      </c>
      <c r="F114">
        <v>7</v>
      </c>
      <c r="G114">
        <v>19</v>
      </c>
      <c r="H114">
        <v>0</v>
      </c>
      <c r="I114">
        <v>11</v>
      </c>
      <c r="J114">
        <v>5</v>
      </c>
      <c r="K114">
        <v>0</v>
      </c>
      <c r="L114">
        <v>3</v>
      </c>
      <c r="M114" s="5" t="s">
        <v>44</v>
      </c>
      <c r="N114" s="5" t="s">
        <v>18</v>
      </c>
      <c r="O114" s="5" t="s">
        <v>18</v>
      </c>
      <c r="P114" s="5">
        <v>22</v>
      </c>
      <c r="Q114" s="5">
        <v>4</v>
      </c>
      <c r="R114" s="5">
        <v>5</v>
      </c>
    </row>
    <row r="115" spans="1:18" x14ac:dyDescent="0.25">
      <c r="A115" s="2" t="s">
        <v>43</v>
      </c>
      <c r="B115" s="1">
        <v>42216</v>
      </c>
      <c r="C115">
        <v>37</v>
      </c>
      <c r="D115">
        <v>20</v>
      </c>
      <c r="E115">
        <v>13</v>
      </c>
      <c r="F115">
        <v>23</v>
      </c>
      <c r="G115">
        <v>14</v>
      </c>
      <c r="H115">
        <v>9</v>
      </c>
      <c r="I115">
        <v>12</v>
      </c>
      <c r="J115">
        <v>4</v>
      </c>
      <c r="K115">
        <v>0</v>
      </c>
      <c r="L115">
        <v>3</v>
      </c>
      <c r="M115" s="5">
        <v>100</v>
      </c>
      <c r="N115" s="5" t="s">
        <v>18</v>
      </c>
      <c r="O115" s="5" t="s">
        <v>18</v>
      </c>
      <c r="P115" s="5">
        <v>33</v>
      </c>
      <c r="Q115" s="5">
        <v>4</v>
      </c>
      <c r="R115" s="5">
        <v>4</v>
      </c>
    </row>
    <row r="116" spans="1:18" x14ac:dyDescent="0.25">
      <c r="A116" t="s">
        <v>22</v>
      </c>
      <c r="C116">
        <v>62.6</v>
      </c>
      <c r="D116">
        <v>21.6</v>
      </c>
      <c r="E116">
        <v>17.600000000000001</v>
      </c>
      <c r="F116">
        <v>25.4</v>
      </c>
      <c r="G116">
        <v>37.200000000000003</v>
      </c>
      <c r="H116">
        <v>6.6</v>
      </c>
      <c r="I116">
        <v>10.4</v>
      </c>
      <c r="J116">
        <v>4.5999999999999996</v>
      </c>
      <c r="K116">
        <v>0.2</v>
      </c>
      <c r="L116">
        <v>1.6</v>
      </c>
      <c r="P116" s="5">
        <v>51.2</v>
      </c>
      <c r="Q116" s="5">
        <v>5.4</v>
      </c>
      <c r="R116" s="5">
        <v>6.8</v>
      </c>
    </row>
    <row r="117" spans="1:18" x14ac:dyDescent="0.25">
      <c r="A117" t="s">
        <v>23</v>
      </c>
      <c r="C117">
        <v>40.770000000000003</v>
      </c>
      <c r="D117">
        <v>11.59</v>
      </c>
      <c r="E117">
        <v>12.92</v>
      </c>
      <c r="F117">
        <v>19.68</v>
      </c>
      <c r="G117">
        <v>23.45</v>
      </c>
      <c r="H117">
        <v>4.93</v>
      </c>
      <c r="I117">
        <v>6.5</v>
      </c>
      <c r="J117">
        <v>0.89</v>
      </c>
      <c r="K117">
        <v>0.45</v>
      </c>
      <c r="L117">
        <v>1.52</v>
      </c>
      <c r="P117" s="5">
        <v>30.46</v>
      </c>
      <c r="Q117" s="5">
        <v>2.5099999999999998</v>
      </c>
      <c r="R117" s="5">
        <v>8.07</v>
      </c>
    </row>
    <row r="118" spans="1:18" x14ac:dyDescent="0.25">
      <c r="A118" t="s">
        <v>24</v>
      </c>
      <c r="C118">
        <v>0.65</v>
      </c>
      <c r="D118">
        <v>0.54</v>
      </c>
      <c r="E118">
        <v>0.73</v>
      </c>
      <c r="F118">
        <v>0.77</v>
      </c>
      <c r="G118">
        <v>0.63</v>
      </c>
      <c r="H118">
        <v>0.75</v>
      </c>
      <c r="I118">
        <v>0.63</v>
      </c>
      <c r="J118">
        <v>0.19</v>
      </c>
      <c r="K118">
        <v>2.2400000000000002</v>
      </c>
      <c r="L118">
        <v>0.95</v>
      </c>
      <c r="P118" s="5">
        <v>0.59</v>
      </c>
      <c r="Q118" s="5">
        <v>0.46</v>
      </c>
      <c r="R118" s="5">
        <v>1.19</v>
      </c>
    </row>
    <row r="121" spans="1:18" ht="60" customHeight="1" x14ac:dyDescent="0.25">
      <c r="A121" s="30" t="s">
        <v>0</v>
      </c>
      <c r="B121" s="30" t="s">
        <v>1</v>
      </c>
      <c r="C121" s="30" t="s">
        <v>2</v>
      </c>
      <c r="D121" s="30" t="s">
        <v>3</v>
      </c>
      <c r="E121" s="30" t="s">
        <v>4</v>
      </c>
      <c r="F121" s="30" t="s">
        <v>5</v>
      </c>
      <c r="G121" s="30" t="s">
        <v>6</v>
      </c>
      <c r="H121" s="30" t="s">
        <v>7</v>
      </c>
      <c r="I121" s="30" t="s">
        <v>8</v>
      </c>
      <c r="J121" s="30" t="s">
        <v>9</v>
      </c>
      <c r="K121" s="30" t="s">
        <v>10</v>
      </c>
      <c r="L121" s="30" t="s">
        <v>11</v>
      </c>
      <c r="M121" s="30" t="s">
        <v>12</v>
      </c>
      <c r="N121" s="30" t="s">
        <v>13</v>
      </c>
      <c r="O121" s="30" t="s">
        <v>14</v>
      </c>
      <c r="P121" s="30" t="s">
        <v>30</v>
      </c>
      <c r="Q121" s="30" t="s">
        <v>28</v>
      </c>
      <c r="R121" s="30" t="s">
        <v>16</v>
      </c>
    </row>
    <row r="123" spans="1:18" ht="12.75" customHeight="1" x14ac:dyDescent="0.25">
      <c r="A123" s="2" t="s">
        <v>43</v>
      </c>
      <c r="B123" s="1">
        <v>42552</v>
      </c>
      <c r="C123">
        <v>48</v>
      </c>
      <c r="D123">
        <v>5</v>
      </c>
      <c r="E123">
        <v>2</v>
      </c>
      <c r="F123">
        <v>19</v>
      </c>
      <c r="G123">
        <v>29</v>
      </c>
      <c r="H123">
        <v>2</v>
      </c>
      <c r="I123">
        <v>9</v>
      </c>
      <c r="J123">
        <v>4</v>
      </c>
      <c r="K123">
        <v>0</v>
      </c>
      <c r="L123">
        <v>1</v>
      </c>
      <c r="M123" s="5">
        <v>100</v>
      </c>
      <c r="N123" s="5" t="s">
        <v>18</v>
      </c>
      <c r="O123" s="5" t="s">
        <v>18</v>
      </c>
      <c r="Q123" s="5">
        <v>2</v>
      </c>
      <c r="R123" s="5">
        <v>0</v>
      </c>
    </row>
    <row r="124" spans="1:18" x14ac:dyDescent="0.25">
      <c r="A124" s="2" t="s">
        <v>43</v>
      </c>
      <c r="B124" s="1">
        <v>42565</v>
      </c>
      <c r="C124">
        <v>25</v>
      </c>
      <c r="D124">
        <v>4</v>
      </c>
      <c r="E124">
        <v>4</v>
      </c>
      <c r="F124">
        <v>5</v>
      </c>
      <c r="G124">
        <v>20</v>
      </c>
      <c r="H124">
        <v>0</v>
      </c>
      <c r="I124">
        <v>0</v>
      </c>
      <c r="J124">
        <v>2</v>
      </c>
      <c r="K124">
        <v>0</v>
      </c>
      <c r="L124">
        <v>2</v>
      </c>
      <c r="M124" s="5">
        <v>0</v>
      </c>
      <c r="N124" s="5" t="s">
        <v>18</v>
      </c>
      <c r="O124" s="5" t="s">
        <v>18</v>
      </c>
      <c r="Q124" s="5">
        <v>0</v>
      </c>
      <c r="R124" s="5">
        <v>4</v>
      </c>
    </row>
    <row r="125" spans="1:18" x14ac:dyDescent="0.25">
      <c r="A125" s="2" t="s">
        <v>43</v>
      </c>
      <c r="B125" s="1">
        <v>42566</v>
      </c>
      <c r="C125">
        <v>25</v>
      </c>
      <c r="D125">
        <v>3</v>
      </c>
      <c r="E125">
        <v>3</v>
      </c>
      <c r="F125">
        <v>11</v>
      </c>
      <c r="G125">
        <v>16</v>
      </c>
      <c r="H125">
        <v>2</v>
      </c>
      <c r="I125">
        <v>3</v>
      </c>
      <c r="J125">
        <v>2</v>
      </c>
      <c r="K125">
        <v>0</v>
      </c>
      <c r="L125">
        <v>2</v>
      </c>
      <c r="M125" s="5" t="s">
        <v>45</v>
      </c>
      <c r="N125" s="5" t="s">
        <v>18</v>
      </c>
      <c r="O125" s="5" t="s">
        <v>18</v>
      </c>
      <c r="Q125" s="5">
        <v>1</v>
      </c>
      <c r="R125" s="5">
        <v>1</v>
      </c>
    </row>
    <row r="126" spans="1:18" x14ac:dyDescent="0.25">
      <c r="A126" s="2" t="s">
        <v>43</v>
      </c>
      <c r="B126" s="1">
        <v>42572</v>
      </c>
      <c r="C126">
        <v>109</v>
      </c>
      <c r="D126">
        <v>30</v>
      </c>
      <c r="E126">
        <v>23</v>
      </c>
      <c r="F126">
        <v>29</v>
      </c>
      <c r="G126">
        <v>78</v>
      </c>
      <c r="H126">
        <v>4</v>
      </c>
      <c r="I126">
        <v>3</v>
      </c>
      <c r="J126">
        <v>5</v>
      </c>
      <c r="K126">
        <v>0</v>
      </c>
      <c r="L126">
        <v>1</v>
      </c>
      <c r="M126" s="5">
        <v>100</v>
      </c>
      <c r="N126" s="5" t="s">
        <v>18</v>
      </c>
      <c r="O126" s="5" t="s">
        <v>18</v>
      </c>
      <c r="Q126" s="5">
        <v>0</v>
      </c>
      <c r="R126" s="5">
        <v>14</v>
      </c>
    </row>
    <row r="127" spans="1:18" x14ac:dyDescent="0.25">
      <c r="A127" s="2" t="s">
        <v>43</v>
      </c>
      <c r="B127" s="1">
        <v>42573</v>
      </c>
      <c r="C127">
        <v>34</v>
      </c>
      <c r="D127">
        <v>11</v>
      </c>
      <c r="E127">
        <v>4</v>
      </c>
      <c r="F127">
        <v>12</v>
      </c>
      <c r="G127">
        <v>22</v>
      </c>
      <c r="H127">
        <v>0</v>
      </c>
      <c r="I127">
        <v>2</v>
      </c>
      <c r="J127">
        <v>4</v>
      </c>
      <c r="K127">
        <v>0</v>
      </c>
      <c r="L127">
        <v>3</v>
      </c>
      <c r="M127" s="5">
        <v>100</v>
      </c>
      <c r="N127" s="5" t="s">
        <v>18</v>
      </c>
      <c r="O127" s="5" t="s">
        <v>18</v>
      </c>
      <c r="Q127" s="5">
        <v>0</v>
      </c>
      <c r="R127" s="5">
        <v>6</v>
      </c>
    </row>
    <row r="128" spans="1:18" x14ac:dyDescent="0.25">
      <c r="A128" t="s">
        <v>22</v>
      </c>
      <c r="C128">
        <v>48.2</v>
      </c>
      <c r="D128">
        <v>10.6</v>
      </c>
      <c r="E128">
        <v>7.2</v>
      </c>
      <c r="F128">
        <v>15.2</v>
      </c>
      <c r="G128">
        <v>33</v>
      </c>
      <c r="H128">
        <v>1.6</v>
      </c>
      <c r="I128">
        <v>3.4</v>
      </c>
      <c r="J128">
        <v>3.4</v>
      </c>
      <c r="K128">
        <v>0</v>
      </c>
      <c r="L128">
        <v>1.8</v>
      </c>
      <c r="Q128" s="5">
        <v>0.6</v>
      </c>
      <c r="R128" s="5">
        <v>5</v>
      </c>
    </row>
    <row r="129" spans="1:18" x14ac:dyDescent="0.25">
      <c r="A129" t="s">
        <v>23</v>
      </c>
      <c r="C129">
        <v>35.270000000000003</v>
      </c>
      <c r="D129">
        <v>11.28</v>
      </c>
      <c r="E129">
        <v>8.8699999999999992</v>
      </c>
      <c r="F129">
        <v>9.18</v>
      </c>
      <c r="G129">
        <v>25.59</v>
      </c>
      <c r="H129">
        <v>1.67</v>
      </c>
      <c r="I129">
        <v>3.36</v>
      </c>
      <c r="J129">
        <v>1.34</v>
      </c>
      <c r="K129">
        <v>0</v>
      </c>
      <c r="L129">
        <v>0.84</v>
      </c>
      <c r="Q129" s="5">
        <v>0.89</v>
      </c>
      <c r="R129" s="5">
        <v>5.57</v>
      </c>
    </row>
    <row r="130" spans="1:18" x14ac:dyDescent="0.25">
      <c r="A130" t="s">
        <v>24</v>
      </c>
      <c r="C130">
        <v>0.73</v>
      </c>
      <c r="D130">
        <v>1.06</v>
      </c>
      <c r="E130">
        <v>1.23</v>
      </c>
      <c r="F130">
        <v>0.6</v>
      </c>
      <c r="G130">
        <v>0.78</v>
      </c>
      <c r="H130">
        <v>1.05</v>
      </c>
      <c r="I130">
        <v>0.99</v>
      </c>
      <c r="J130">
        <v>0.39</v>
      </c>
      <c r="K130">
        <v>0</v>
      </c>
      <c r="L130">
        <v>0.46</v>
      </c>
      <c r="Q130" s="5">
        <v>1.49</v>
      </c>
      <c r="R130" s="5">
        <v>1.1100000000000001</v>
      </c>
    </row>
    <row r="132" spans="1:18" x14ac:dyDescent="0.25">
      <c r="A132" s="2" t="s">
        <v>43</v>
      </c>
      <c r="B132" s="1">
        <v>42923</v>
      </c>
      <c r="C132">
        <v>38</v>
      </c>
      <c r="D132">
        <v>17</v>
      </c>
      <c r="E132">
        <v>18</v>
      </c>
      <c r="F132">
        <v>18</v>
      </c>
      <c r="G132">
        <v>20</v>
      </c>
      <c r="H132">
        <v>10</v>
      </c>
      <c r="I132">
        <v>3</v>
      </c>
      <c r="J132">
        <v>5</v>
      </c>
      <c r="K132">
        <v>0</v>
      </c>
      <c r="L132">
        <v>1</v>
      </c>
      <c r="M132" s="5">
        <v>0</v>
      </c>
      <c r="N132" s="5" t="s">
        <v>18</v>
      </c>
      <c r="O132" s="5" t="s">
        <v>18</v>
      </c>
      <c r="Q132" s="5">
        <v>7</v>
      </c>
      <c r="R132" s="5">
        <v>8</v>
      </c>
    </row>
    <row r="133" spans="1:18" x14ac:dyDescent="0.25">
      <c r="A133" s="2" t="s">
        <v>43</v>
      </c>
      <c r="B133" s="1">
        <v>42929</v>
      </c>
      <c r="C133">
        <v>47</v>
      </c>
      <c r="D133">
        <v>22</v>
      </c>
      <c r="E133">
        <v>21</v>
      </c>
      <c r="F133">
        <v>22</v>
      </c>
      <c r="G133">
        <v>25</v>
      </c>
      <c r="H133">
        <v>6</v>
      </c>
      <c r="I133">
        <v>5</v>
      </c>
      <c r="J133">
        <v>4</v>
      </c>
      <c r="K133">
        <v>0</v>
      </c>
      <c r="L133">
        <v>0</v>
      </c>
      <c r="M133" s="5" t="s">
        <v>45</v>
      </c>
      <c r="N133" s="5" t="s">
        <v>18</v>
      </c>
      <c r="O133" s="5" t="s">
        <v>18</v>
      </c>
      <c r="Q133" s="5">
        <v>6</v>
      </c>
      <c r="R133" s="5">
        <v>8</v>
      </c>
    </row>
    <row r="134" spans="1:18" x14ac:dyDescent="0.25">
      <c r="A134" s="2" t="s">
        <v>43</v>
      </c>
      <c r="B134" s="1">
        <v>42930</v>
      </c>
      <c r="C134">
        <v>62</v>
      </c>
      <c r="D134">
        <v>28</v>
      </c>
      <c r="E134">
        <v>26</v>
      </c>
      <c r="F134">
        <v>28</v>
      </c>
      <c r="G134">
        <v>34</v>
      </c>
      <c r="H134">
        <v>7</v>
      </c>
      <c r="I134">
        <v>5</v>
      </c>
      <c r="J134">
        <v>6</v>
      </c>
      <c r="K134">
        <v>0</v>
      </c>
      <c r="L134">
        <v>1</v>
      </c>
      <c r="M134" s="5" t="s">
        <v>46</v>
      </c>
      <c r="N134" s="5" t="s">
        <v>18</v>
      </c>
      <c r="O134" s="5" t="s">
        <v>18</v>
      </c>
      <c r="Q134" s="5">
        <v>5</v>
      </c>
      <c r="R134" s="5">
        <v>14</v>
      </c>
    </row>
    <row r="135" spans="1:18" x14ac:dyDescent="0.25">
      <c r="A135" s="2" t="s">
        <v>43</v>
      </c>
      <c r="B135" s="1">
        <v>42937</v>
      </c>
      <c r="C135">
        <v>45</v>
      </c>
      <c r="D135">
        <v>12</v>
      </c>
      <c r="E135">
        <v>11</v>
      </c>
      <c r="F135">
        <v>8</v>
      </c>
      <c r="G135">
        <v>37</v>
      </c>
      <c r="H135">
        <v>10</v>
      </c>
      <c r="I135">
        <v>10</v>
      </c>
      <c r="J135">
        <v>4</v>
      </c>
      <c r="K135">
        <v>1</v>
      </c>
      <c r="L135">
        <v>3</v>
      </c>
      <c r="M135" s="5" t="s">
        <v>47</v>
      </c>
      <c r="N135" s="5" t="s">
        <v>18</v>
      </c>
      <c r="O135" s="5" t="s">
        <v>18</v>
      </c>
      <c r="Q135" s="5">
        <v>7</v>
      </c>
      <c r="R135" s="5">
        <v>0</v>
      </c>
    </row>
    <row r="136" spans="1:18" x14ac:dyDescent="0.25">
      <c r="A136" s="2" t="s">
        <v>43</v>
      </c>
      <c r="B136" s="1">
        <v>42944</v>
      </c>
      <c r="C136">
        <v>82</v>
      </c>
      <c r="D136">
        <v>19</v>
      </c>
      <c r="E136">
        <v>19</v>
      </c>
      <c r="F136">
        <v>23</v>
      </c>
      <c r="G136">
        <v>59</v>
      </c>
      <c r="H136">
        <v>2</v>
      </c>
      <c r="I136">
        <v>5</v>
      </c>
      <c r="J136">
        <v>4</v>
      </c>
      <c r="K136">
        <v>5</v>
      </c>
      <c r="L136">
        <v>3</v>
      </c>
      <c r="M136" s="5">
        <v>0</v>
      </c>
      <c r="N136" s="5" t="s">
        <v>18</v>
      </c>
      <c r="O136" s="5" t="s">
        <v>18</v>
      </c>
      <c r="Q136" s="5">
        <v>5</v>
      </c>
      <c r="R136" s="5">
        <v>11</v>
      </c>
    </row>
    <row r="137" spans="1:18" x14ac:dyDescent="0.25">
      <c r="A137" t="s">
        <v>22</v>
      </c>
      <c r="C137">
        <v>54.8</v>
      </c>
      <c r="D137">
        <v>19.600000000000001</v>
      </c>
      <c r="E137">
        <v>19</v>
      </c>
      <c r="F137">
        <v>19.8</v>
      </c>
      <c r="G137">
        <v>35</v>
      </c>
      <c r="H137">
        <v>7</v>
      </c>
      <c r="I137">
        <v>5.6</v>
      </c>
      <c r="J137">
        <v>4.5999999999999996</v>
      </c>
      <c r="K137">
        <v>1.2</v>
      </c>
      <c r="L137">
        <v>1.6</v>
      </c>
      <c r="Q137" s="5">
        <v>6</v>
      </c>
      <c r="R137" s="5">
        <v>8.1999999999999993</v>
      </c>
    </row>
    <row r="138" spans="1:18" x14ac:dyDescent="0.25">
      <c r="A138" t="s">
        <v>23</v>
      </c>
      <c r="C138">
        <v>17.54</v>
      </c>
      <c r="D138">
        <v>5.94</v>
      </c>
      <c r="E138">
        <v>5.43</v>
      </c>
      <c r="F138">
        <v>7.5</v>
      </c>
      <c r="G138">
        <v>15.05</v>
      </c>
      <c r="H138">
        <v>3.32</v>
      </c>
      <c r="I138">
        <v>2.61</v>
      </c>
      <c r="J138">
        <v>0.89</v>
      </c>
      <c r="K138">
        <v>2.17</v>
      </c>
      <c r="L138">
        <v>1.34</v>
      </c>
      <c r="Q138" s="5">
        <v>1</v>
      </c>
      <c r="R138" s="5">
        <v>5.22</v>
      </c>
    </row>
    <row r="139" spans="1:18" x14ac:dyDescent="0.25">
      <c r="A139" t="s">
        <v>24</v>
      </c>
      <c r="C139">
        <v>0.32</v>
      </c>
      <c r="D139">
        <v>0.3</v>
      </c>
      <c r="E139">
        <v>0.28999999999999998</v>
      </c>
      <c r="F139">
        <v>0.38</v>
      </c>
      <c r="G139">
        <v>0.43</v>
      </c>
      <c r="H139">
        <v>0.47</v>
      </c>
      <c r="I139">
        <v>0.47</v>
      </c>
      <c r="J139">
        <v>0.19</v>
      </c>
      <c r="K139">
        <v>1.81</v>
      </c>
      <c r="L139">
        <v>0.84</v>
      </c>
      <c r="Q139" s="5">
        <v>0.17</v>
      </c>
      <c r="R139" s="5">
        <v>0.64</v>
      </c>
    </row>
    <row r="141" spans="1:18" x14ac:dyDescent="0.25">
      <c r="A141" s="2" t="s">
        <v>43</v>
      </c>
      <c r="B141" s="1">
        <v>43284</v>
      </c>
      <c r="C141">
        <v>23</v>
      </c>
      <c r="D141">
        <v>7</v>
      </c>
      <c r="E141">
        <v>6</v>
      </c>
      <c r="F141">
        <v>8</v>
      </c>
      <c r="G141">
        <v>15</v>
      </c>
      <c r="H141">
        <v>0</v>
      </c>
      <c r="I141">
        <v>5</v>
      </c>
      <c r="J141">
        <v>3</v>
      </c>
      <c r="K141">
        <v>0</v>
      </c>
      <c r="L141">
        <v>4</v>
      </c>
      <c r="M141" s="5">
        <v>100</v>
      </c>
      <c r="N141" s="5" t="s">
        <v>18</v>
      </c>
      <c r="O141" s="5" t="s">
        <v>18</v>
      </c>
      <c r="Q141" s="5">
        <v>0</v>
      </c>
      <c r="R141" s="5">
        <v>3</v>
      </c>
    </row>
    <row r="142" spans="1:18" x14ac:dyDescent="0.25">
      <c r="A142" s="2" t="s">
        <v>43</v>
      </c>
      <c r="B142" s="1">
        <v>43291</v>
      </c>
      <c r="C142">
        <v>28</v>
      </c>
      <c r="D142">
        <v>14</v>
      </c>
      <c r="E142">
        <v>14</v>
      </c>
      <c r="F142">
        <v>8</v>
      </c>
      <c r="G142">
        <v>20</v>
      </c>
      <c r="H142">
        <v>3</v>
      </c>
      <c r="I142">
        <v>7</v>
      </c>
      <c r="J142">
        <v>3</v>
      </c>
      <c r="K142">
        <v>2</v>
      </c>
      <c r="L142">
        <v>4</v>
      </c>
      <c r="M142" s="5">
        <v>0</v>
      </c>
      <c r="N142" s="5" t="s">
        <v>18</v>
      </c>
      <c r="O142" s="5" t="s">
        <v>18</v>
      </c>
      <c r="Q142" s="5">
        <v>3</v>
      </c>
      <c r="R142" s="5">
        <v>4</v>
      </c>
    </row>
    <row r="143" spans="1:18" x14ac:dyDescent="0.25">
      <c r="A143" s="2" t="s">
        <v>43</v>
      </c>
      <c r="B143" s="1">
        <v>43297</v>
      </c>
      <c r="C143">
        <v>75</v>
      </c>
      <c r="D143">
        <v>34</v>
      </c>
      <c r="E143">
        <v>32</v>
      </c>
      <c r="F143">
        <v>28</v>
      </c>
      <c r="G143">
        <v>47</v>
      </c>
      <c r="H143">
        <v>2</v>
      </c>
      <c r="I143">
        <v>23</v>
      </c>
      <c r="J143">
        <v>5</v>
      </c>
      <c r="K143">
        <v>2</v>
      </c>
      <c r="L143">
        <v>3</v>
      </c>
      <c r="M143" s="5">
        <v>100</v>
      </c>
      <c r="N143" s="5" t="s">
        <v>18</v>
      </c>
      <c r="O143" s="5" t="s">
        <v>18</v>
      </c>
      <c r="Q143" s="5">
        <v>2</v>
      </c>
      <c r="R143" s="5">
        <v>13</v>
      </c>
    </row>
    <row r="144" spans="1:18" x14ac:dyDescent="0.25">
      <c r="A144" s="2" t="s">
        <v>43</v>
      </c>
      <c r="B144" s="1">
        <v>43300</v>
      </c>
      <c r="C144">
        <v>73</v>
      </c>
      <c r="D144">
        <v>35</v>
      </c>
      <c r="E144">
        <v>34</v>
      </c>
      <c r="F144">
        <v>24</v>
      </c>
      <c r="G144">
        <v>49</v>
      </c>
      <c r="H144">
        <v>5</v>
      </c>
      <c r="I144">
        <v>27</v>
      </c>
      <c r="J144">
        <v>7</v>
      </c>
      <c r="K144">
        <v>0</v>
      </c>
      <c r="L144">
        <v>3</v>
      </c>
      <c r="M144" s="5" t="s">
        <v>51</v>
      </c>
      <c r="N144" s="5" t="s">
        <v>18</v>
      </c>
      <c r="O144" s="5" t="s">
        <v>18</v>
      </c>
      <c r="Q144" s="5">
        <v>2</v>
      </c>
      <c r="R144" s="5">
        <v>10</v>
      </c>
    </row>
    <row r="145" spans="1:18" x14ac:dyDescent="0.25">
      <c r="A145" s="2" t="s">
        <v>43</v>
      </c>
      <c r="B145" s="1">
        <v>43307</v>
      </c>
      <c r="C145">
        <v>34</v>
      </c>
      <c r="D145">
        <v>0</v>
      </c>
      <c r="E145">
        <v>2</v>
      </c>
      <c r="F145">
        <v>0</v>
      </c>
      <c r="G145">
        <v>34</v>
      </c>
      <c r="H145">
        <v>0</v>
      </c>
      <c r="I145">
        <v>2</v>
      </c>
      <c r="J145">
        <v>0</v>
      </c>
      <c r="K145">
        <v>1</v>
      </c>
      <c r="L145">
        <v>3</v>
      </c>
      <c r="M145" s="5">
        <v>0</v>
      </c>
      <c r="N145" s="5" t="s">
        <v>18</v>
      </c>
      <c r="O145" s="5" t="s">
        <v>18</v>
      </c>
      <c r="Q145" s="5">
        <v>0</v>
      </c>
      <c r="R145" s="5">
        <v>0</v>
      </c>
    </row>
    <row r="146" spans="1:18" x14ac:dyDescent="0.25">
      <c r="A146" t="s">
        <v>22</v>
      </c>
      <c r="C146">
        <f t="shared" ref="C146:L146" si="5">AVERAGE(C141:C145)</f>
        <v>46.6</v>
      </c>
      <c r="D146">
        <f t="shared" si="5"/>
        <v>18</v>
      </c>
      <c r="E146">
        <f t="shared" si="5"/>
        <v>17.600000000000001</v>
      </c>
      <c r="F146">
        <f t="shared" si="5"/>
        <v>13.6</v>
      </c>
      <c r="G146">
        <f t="shared" si="5"/>
        <v>33</v>
      </c>
      <c r="H146">
        <f t="shared" si="5"/>
        <v>2</v>
      </c>
      <c r="I146">
        <f t="shared" si="5"/>
        <v>12.8</v>
      </c>
      <c r="J146">
        <f t="shared" si="5"/>
        <v>3.6</v>
      </c>
      <c r="K146">
        <f t="shared" si="5"/>
        <v>1</v>
      </c>
      <c r="L146">
        <f t="shared" si="5"/>
        <v>3.4</v>
      </c>
      <c r="Q146" s="5">
        <f>AVERAGE(Q141:Q145)</f>
        <v>1.4</v>
      </c>
      <c r="R146" s="5">
        <f>AVERAGE(R141:R145)</f>
        <v>6</v>
      </c>
    </row>
    <row r="147" spans="1:18" x14ac:dyDescent="0.25">
      <c r="A147" t="s">
        <v>23</v>
      </c>
      <c r="C147" s="6">
        <f>STDEV(C141:C145)</f>
        <v>25.323901753086947</v>
      </c>
      <c r="D147" s="6">
        <f>STDEV(D141:D145)</f>
        <v>15.858751527153705</v>
      </c>
      <c r="E147" s="6">
        <f>STDEV(E141:E145)</f>
        <v>14.724129855444769</v>
      </c>
      <c r="F147" s="6">
        <f>STDEV(F141:F145)</f>
        <v>11.865917579353061</v>
      </c>
      <c r="G147" s="6">
        <f>STDEV(C141:G145)</f>
        <v>20.160357139693733</v>
      </c>
      <c r="H147" s="6">
        <f>STDEV(H141:H145)</f>
        <v>2.1213203435596424</v>
      </c>
      <c r="I147" s="6">
        <f>STDEV(I141:I145)</f>
        <v>11.366617790706258</v>
      </c>
      <c r="J147" s="6">
        <f>STDEV(J141:J145)</f>
        <v>2.6076809620810595</v>
      </c>
      <c r="K147" s="6">
        <f>STDEV(K141:K145)</f>
        <v>1</v>
      </c>
      <c r="L147" s="6">
        <f>STDEV(L141:L145)</f>
        <v>0.54772255750516674</v>
      </c>
      <c r="M147" s="7"/>
      <c r="N147" s="7"/>
      <c r="O147" s="7"/>
      <c r="P147" s="7"/>
      <c r="Q147" s="7">
        <f>STDEV(Q141:Q145)</f>
        <v>1.3416407864998738</v>
      </c>
      <c r="R147" s="7">
        <f>STDEV(R141:R145)</f>
        <v>5.3385391260156556</v>
      </c>
    </row>
    <row r="148" spans="1:18" x14ac:dyDescent="0.25">
      <c r="A148" t="s">
        <v>24</v>
      </c>
      <c r="C148" s="6">
        <f t="shared" ref="C148:L148" si="6">C147/C146</f>
        <v>0.54343136809199455</v>
      </c>
      <c r="D148" s="6">
        <f t="shared" si="6"/>
        <v>0.88104175150853914</v>
      </c>
      <c r="E148" s="6">
        <f t="shared" si="6"/>
        <v>0.83659828724118002</v>
      </c>
      <c r="F148" s="6">
        <f t="shared" si="6"/>
        <v>0.87249393965831334</v>
      </c>
      <c r="G148" s="6">
        <f t="shared" si="6"/>
        <v>0.61091991332405249</v>
      </c>
      <c r="H148" s="6">
        <f t="shared" si="6"/>
        <v>1.0606601717798212</v>
      </c>
      <c r="I148" s="6">
        <f t="shared" si="6"/>
        <v>0.88801701489892637</v>
      </c>
      <c r="J148" s="6">
        <f t="shared" si="6"/>
        <v>0.72435582280029431</v>
      </c>
      <c r="K148" s="6">
        <f t="shared" si="6"/>
        <v>1</v>
      </c>
      <c r="L148" s="6">
        <f t="shared" si="6"/>
        <v>0.16109486985446081</v>
      </c>
      <c r="M148" s="7"/>
      <c r="N148" s="7"/>
      <c r="O148" s="7"/>
      <c r="P148" s="7"/>
      <c r="Q148" s="7">
        <f>Q147/Q146</f>
        <v>0.95831484749990992</v>
      </c>
      <c r="R148" s="7">
        <f>R147/R146</f>
        <v>0.88975652100260927</v>
      </c>
    </row>
    <row r="149" spans="1:18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7"/>
      <c r="P149" s="7"/>
      <c r="Q149" s="7"/>
      <c r="R149" s="7"/>
    </row>
    <row r="150" spans="1:18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8"/>
      <c r="O150" s="8"/>
      <c r="P150" s="9"/>
      <c r="Q150" s="9"/>
    </row>
    <row r="151" spans="1:18" ht="63" customHeight="1" x14ac:dyDescent="0.25">
      <c r="A151" s="4" t="s">
        <v>0</v>
      </c>
      <c r="B151" s="4" t="s">
        <v>1</v>
      </c>
      <c r="C151" s="4" t="s">
        <v>2</v>
      </c>
      <c r="D151" s="4" t="s">
        <v>3</v>
      </c>
      <c r="E151" s="4" t="s">
        <v>4</v>
      </c>
      <c r="F151" s="4" t="s">
        <v>5</v>
      </c>
      <c r="G151" s="4" t="s">
        <v>6</v>
      </c>
      <c r="H151" s="4" t="s">
        <v>7</v>
      </c>
      <c r="I151" s="4" t="s">
        <v>8</v>
      </c>
      <c r="J151" s="4" t="s">
        <v>9</v>
      </c>
      <c r="K151" s="4" t="s">
        <v>10</v>
      </c>
      <c r="L151" s="4" t="s">
        <v>11</v>
      </c>
      <c r="M151" s="4" t="s">
        <v>12</v>
      </c>
      <c r="N151" s="4" t="s">
        <v>13</v>
      </c>
      <c r="O151" s="4" t="s">
        <v>14</v>
      </c>
      <c r="P151" s="4" t="s">
        <v>30</v>
      </c>
      <c r="Q151" s="4" t="s">
        <v>28</v>
      </c>
      <c r="R151" s="4" t="s">
        <v>16</v>
      </c>
    </row>
    <row r="152" spans="1:18" ht="29.25" customHeight="1" x14ac:dyDescent="0.25">
      <c r="A152" s="34" t="s">
        <v>58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x14ac:dyDescent="0.25">
      <c r="A153" s="10" t="s">
        <v>52</v>
      </c>
      <c r="B153" s="11">
        <v>41801</v>
      </c>
      <c r="C153" s="8">
        <v>129</v>
      </c>
      <c r="D153" s="8">
        <v>43</v>
      </c>
      <c r="E153" s="8">
        <v>29</v>
      </c>
      <c r="F153" s="8">
        <v>73</v>
      </c>
      <c r="G153" s="8">
        <v>55</v>
      </c>
      <c r="H153" s="8">
        <v>25</v>
      </c>
      <c r="I153" s="8">
        <v>0</v>
      </c>
      <c r="J153" s="8">
        <v>10</v>
      </c>
      <c r="K153" s="8">
        <v>6</v>
      </c>
      <c r="L153" s="8">
        <v>9</v>
      </c>
      <c r="M153" s="8"/>
      <c r="N153" s="8"/>
      <c r="O153" s="8"/>
      <c r="P153" s="9"/>
      <c r="Q153" s="9"/>
      <c r="R153" s="9"/>
    </row>
    <row r="154" spans="1:18" x14ac:dyDescent="0.25">
      <c r="A154" s="10" t="s">
        <v>52</v>
      </c>
      <c r="B154" s="11">
        <v>41829</v>
      </c>
      <c r="C154" s="8">
        <v>208</v>
      </c>
      <c r="D154" s="8">
        <v>62</v>
      </c>
      <c r="E154" s="8">
        <v>60</v>
      </c>
      <c r="F154" s="8">
        <v>97</v>
      </c>
      <c r="G154" s="8">
        <v>110</v>
      </c>
      <c r="H154" s="8">
        <v>31</v>
      </c>
      <c r="I154" s="8">
        <v>2</v>
      </c>
      <c r="J154" s="8">
        <v>18</v>
      </c>
      <c r="K154" s="8">
        <v>5</v>
      </c>
      <c r="L154" s="8">
        <v>15</v>
      </c>
      <c r="M154" s="8"/>
      <c r="N154" s="8"/>
      <c r="O154" s="8"/>
      <c r="P154" s="9"/>
      <c r="Q154" s="9"/>
      <c r="R154" s="9"/>
    </row>
    <row r="155" spans="1:18" x14ac:dyDescent="0.25">
      <c r="A155" s="10" t="s">
        <v>52</v>
      </c>
      <c r="B155" s="11">
        <v>41843</v>
      </c>
      <c r="C155" s="8">
        <v>147</v>
      </c>
      <c r="D155" s="8">
        <v>39</v>
      </c>
      <c r="E155" s="8">
        <v>34</v>
      </c>
      <c r="F155" s="8">
        <v>53</v>
      </c>
      <c r="G155" s="8">
        <v>93</v>
      </c>
      <c r="H155" s="8">
        <v>3</v>
      </c>
      <c r="I155" s="8">
        <v>22</v>
      </c>
      <c r="J155" s="8">
        <v>13</v>
      </c>
      <c r="K155" s="8">
        <v>12</v>
      </c>
      <c r="L155" s="8">
        <v>11</v>
      </c>
      <c r="M155" s="8"/>
      <c r="N155" s="8"/>
      <c r="O155" s="8"/>
      <c r="P155" s="9"/>
      <c r="Q155" s="9"/>
      <c r="R155" s="9"/>
    </row>
    <row r="156" spans="1:18" x14ac:dyDescent="0.25">
      <c r="A156" s="12" t="s">
        <v>22</v>
      </c>
      <c r="B156" s="8"/>
      <c r="C156" s="13">
        <f t="shared" ref="C156:H156" si="7">AVERAGE(C153:C155)</f>
        <v>161.33333333333334</v>
      </c>
      <c r="D156" s="13">
        <f t="shared" si="7"/>
        <v>48</v>
      </c>
      <c r="E156" s="13">
        <f t="shared" si="7"/>
        <v>41</v>
      </c>
      <c r="F156" s="13">
        <f t="shared" si="7"/>
        <v>74.333333333333329</v>
      </c>
      <c r="G156" s="13">
        <f t="shared" si="7"/>
        <v>86</v>
      </c>
      <c r="H156" s="13">
        <f t="shared" si="7"/>
        <v>19.666666666666668</v>
      </c>
      <c r="I156" s="13">
        <f>AVERAGE(I153:I155)</f>
        <v>8</v>
      </c>
      <c r="J156" s="13">
        <f>AVERAGE(J153:J155)</f>
        <v>13.666666666666666</v>
      </c>
      <c r="K156" s="13">
        <f>AVERAGE(K153:K155)</f>
        <v>7.666666666666667</v>
      </c>
      <c r="L156" s="13">
        <f>AVERAGE(L153:L155)</f>
        <v>11.666666666666666</v>
      </c>
      <c r="M156" s="8"/>
      <c r="N156" s="8"/>
      <c r="O156" s="8"/>
      <c r="P156" s="9"/>
      <c r="Q156" s="9"/>
      <c r="R156" s="9"/>
    </row>
    <row r="157" spans="1:18" x14ac:dyDescent="0.25">
      <c r="A157" s="12" t="s">
        <v>23</v>
      </c>
      <c r="B157" s="8"/>
      <c r="C157" s="13">
        <f t="shared" ref="C157:L157" si="8">STDEV(C153:C155)</f>
        <v>41.404508611180688</v>
      </c>
      <c r="D157" s="13">
        <f t="shared" si="8"/>
        <v>12.288205727444508</v>
      </c>
      <c r="E157" s="13">
        <f t="shared" si="8"/>
        <v>16.643316977093239</v>
      </c>
      <c r="F157" s="13">
        <f t="shared" si="8"/>
        <v>22.030282189144422</v>
      </c>
      <c r="G157" s="13">
        <f t="shared" si="8"/>
        <v>28.160255680657446</v>
      </c>
      <c r="H157" s="13">
        <f t="shared" si="8"/>
        <v>14.742229591663989</v>
      </c>
      <c r="I157" s="13">
        <f t="shared" si="8"/>
        <v>12.165525060596439</v>
      </c>
      <c r="J157" s="13">
        <f t="shared" si="8"/>
        <v>4.0414518843273779</v>
      </c>
      <c r="K157" s="13">
        <f t="shared" si="8"/>
        <v>3.785938897200182</v>
      </c>
      <c r="L157" s="13">
        <f t="shared" si="8"/>
        <v>3.0550504633038948</v>
      </c>
      <c r="M157" s="8"/>
      <c r="N157" s="8"/>
      <c r="O157" s="8"/>
      <c r="P157" s="9"/>
      <c r="Q157" s="9"/>
      <c r="R157" s="9"/>
    </row>
    <row r="158" spans="1:18" x14ac:dyDescent="0.25">
      <c r="A158" s="12" t="s">
        <v>24</v>
      </c>
      <c r="B158" s="8"/>
      <c r="C158" s="13">
        <f t="shared" ref="C158:L158" si="9">C157/C156</f>
        <v>0.25663951618500425</v>
      </c>
      <c r="D158" s="13">
        <f t="shared" si="9"/>
        <v>0.25600428598842723</v>
      </c>
      <c r="E158" s="13">
        <f t="shared" si="9"/>
        <v>0.40593456041690829</v>
      </c>
      <c r="F158" s="13">
        <f t="shared" si="9"/>
        <v>0.2963715092710012</v>
      </c>
      <c r="G158" s="13">
        <f t="shared" si="9"/>
        <v>0.32744483349601683</v>
      </c>
      <c r="H158" s="13">
        <f t="shared" si="9"/>
        <v>0.74960489449138923</v>
      </c>
      <c r="I158" s="13">
        <f t="shared" si="9"/>
        <v>1.5206906325745548</v>
      </c>
      <c r="J158" s="13">
        <f t="shared" si="9"/>
        <v>0.29571599153614964</v>
      </c>
      <c r="K158" s="13">
        <f t="shared" si="9"/>
        <v>0.49381811702611067</v>
      </c>
      <c r="L158" s="13">
        <f t="shared" si="9"/>
        <v>0.26186146828319101</v>
      </c>
      <c r="M158" s="8"/>
      <c r="N158" s="8"/>
      <c r="O158" s="8"/>
      <c r="P158" s="9"/>
      <c r="Q158" s="9"/>
      <c r="R158" s="9"/>
    </row>
    <row r="159" spans="1:18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25">
      <c r="A160" s="10" t="s">
        <v>52</v>
      </c>
      <c r="B160" s="14">
        <v>42186</v>
      </c>
      <c r="C160" s="15">
        <v>125</v>
      </c>
      <c r="D160" s="15">
        <v>33</v>
      </c>
      <c r="E160" s="15">
        <v>18</v>
      </c>
      <c r="F160" s="15">
        <v>34</v>
      </c>
      <c r="G160" s="15">
        <v>100</v>
      </c>
      <c r="H160" s="15">
        <v>20</v>
      </c>
      <c r="I160" s="15">
        <v>8</v>
      </c>
      <c r="J160" s="15">
        <v>10</v>
      </c>
      <c r="K160" s="15">
        <v>5</v>
      </c>
      <c r="L160" s="15">
        <v>12</v>
      </c>
      <c r="M160" s="15"/>
      <c r="N160" s="15"/>
      <c r="O160" s="15"/>
      <c r="P160" s="15">
        <v>114</v>
      </c>
      <c r="Q160" s="8">
        <v>17</v>
      </c>
      <c r="R160" s="8">
        <v>3</v>
      </c>
    </row>
    <row r="161" spans="1:18" x14ac:dyDescent="0.25">
      <c r="A161" s="10" t="s">
        <v>52</v>
      </c>
      <c r="B161" s="14">
        <v>42192</v>
      </c>
      <c r="C161" s="16">
        <v>263</v>
      </c>
      <c r="D161" s="16">
        <v>58</v>
      </c>
      <c r="E161" s="16">
        <v>36</v>
      </c>
      <c r="F161" s="16">
        <v>80</v>
      </c>
      <c r="G161" s="16">
        <v>183</v>
      </c>
      <c r="H161" s="16">
        <v>9</v>
      </c>
      <c r="I161" s="16">
        <v>8</v>
      </c>
      <c r="J161" s="16">
        <v>15</v>
      </c>
      <c r="K161" s="16">
        <v>8</v>
      </c>
      <c r="L161" s="16">
        <v>9</v>
      </c>
      <c r="M161" s="16"/>
      <c r="N161" s="16"/>
      <c r="O161" s="16"/>
      <c r="P161" s="16">
        <v>236</v>
      </c>
      <c r="Q161" s="8">
        <v>6</v>
      </c>
      <c r="R161" s="8">
        <v>21</v>
      </c>
    </row>
    <row r="162" spans="1:18" x14ac:dyDescent="0.25">
      <c r="A162" s="10" t="s">
        <v>52</v>
      </c>
      <c r="B162" s="14">
        <v>42195</v>
      </c>
      <c r="C162" s="16">
        <v>229</v>
      </c>
      <c r="D162" s="16">
        <v>61</v>
      </c>
      <c r="E162" s="16">
        <v>49</v>
      </c>
      <c r="F162" s="16">
        <v>74</v>
      </c>
      <c r="G162" s="16">
        <v>155</v>
      </c>
      <c r="H162" s="16">
        <v>29</v>
      </c>
      <c r="I162" s="16">
        <v>24</v>
      </c>
      <c r="J162" s="16">
        <v>15</v>
      </c>
      <c r="K162" s="16">
        <v>2</v>
      </c>
      <c r="L162" s="16">
        <v>12</v>
      </c>
      <c r="M162" s="16"/>
      <c r="N162" s="16"/>
      <c r="O162" s="16"/>
      <c r="P162" s="16">
        <v>202</v>
      </c>
      <c r="Q162" s="8">
        <v>15</v>
      </c>
      <c r="R162" s="8">
        <v>9</v>
      </c>
    </row>
    <row r="163" spans="1:18" x14ac:dyDescent="0.25">
      <c r="A163" s="10" t="s">
        <v>52</v>
      </c>
      <c r="B163" s="14">
        <v>42209</v>
      </c>
      <c r="C163" s="16">
        <v>108</v>
      </c>
      <c r="D163" s="16">
        <v>14</v>
      </c>
      <c r="E163" s="16">
        <v>27</v>
      </c>
      <c r="F163" s="16">
        <v>24</v>
      </c>
      <c r="G163" s="16">
        <v>84</v>
      </c>
      <c r="H163" s="16">
        <v>13</v>
      </c>
      <c r="I163" s="16">
        <v>23</v>
      </c>
      <c r="J163" s="16">
        <v>11</v>
      </c>
      <c r="K163" s="16">
        <v>4</v>
      </c>
      <c r="L163" s="16">
        <v>11</v>
      </c>
      <c r="M163" s="16"/>
      <c r="N163" s="16"/>
      <c r="O163" s="16"/>
      <c r="P163" s="16">
        <v>97</v>
      </c>
      <c r="Q163" s="16">
        <v>12</v>
      </c>
      <c r="R163" s="8">
        <v>7</v>
      </c>
    </row>
    <row r="164" spans="1:18" x14ac:dyDescent="0.25">
      <c r="A164" s="10" t="s">
        <v>52</v>
      </c>
      <c r="B164" s="14">
        <v>42216</v>
      </c>
      <c r="C164" s="16">
        <v>128</v>
      </c>
      <c r="D164" s="16">
        <v>78</v>
      </c>
      <c r="E164" s="16">
        <v>37</v>
      </c>
      <c r="F164" s="16">
        <v>86</v>
      </c>
      <c r="G164" s="16">
        <v>42</v>
      </c>
      <c r="H164" s="16">
        <v>21</v>
      </c>
      <c r="I164" s="16">
        <v>15</v>
      </c>
      <c r="J164" s="16">
        <v>10</v>
      </c>
      <c r="K164" s="16">
        <v>2</v>
      </c>
      <c r="L164" s="16">
        <v>14</v>
      </c>
      <c r="M164" s="16"/>
      <c r="N164" s="16"/>
      <c r="O164" s="16"/>
      <c r="P164" s="16">
        <v>86</v>
      </c>
      <c r="Q164" s="16">
        <v>11</v>
      </c>
      <c r="R164" s="8">
        <v>27</v>
      </c>
    </row>
    <row r="165" spans="1:18" x14ac:dyDescent="0.25">
      <c r="A165" s="12" t="s">
        <v>22</v>
      </c>
      <c r="B165" s="9"/>
      <c r="C165" s="13">
        <f>AVERAGE(C160:C164)</f>
        <v>170.6</v>
      </c>
      <c r="D165" s="13">
        <f t="shared" ref="D165:R165" si="10">AVERAGE(D160:D164)</f>
        <v>48.8</v>
      </c>
      <c r="E165" s="13">
        <f t="shared" si="10"/>
        <v>33.4</v>
      </c>
      <c r="F165" s="13">
        <f t="shared" si="10"/>
        <v>59.6</v>
      </c>
      <c r="G165" s="13">
        <f t="shared" si="10"/>
        <v>112.8</v>
      </c>
      <c r="H165" s="13">
        <f t="shared" si="10"/>
        <v>18.399999999999999</v>
      </c>
      <c r="I165" s="13">
        <f t="shared" si="10"/>
        <v>15.6</v>
      </c>
      <c r="J165" s="13">
        <f t="shared" si="10"/>
        <v>12.2</v>
      </c>
      <c r="K165" s="13">
        <f t="shared" si="10"/>
        <v>4.2</v>
      </c>
      <c r="L165" s="13">
        <f t="shared" si="10"/>
        <v>11.6</v>
      </c>
      <c r="M165" s="13"/>
      <c r="N165" s="13"/>
      <c r="O165" s="13"/>
      <c r="P165" s="13">
        <f t="shared" si="10"/>
        <v>147</v>
      </c>
      <c r="Q165" s="13">
        <f t="shared" si="10"/>
        <v>12.2</v>
      </c>
      <c r="R165" s="13">
        <f t="shared" si="10"/>
        <v>13.4</v>
      </c>
    </row>
    <row r="166" spans="1:18" x14ac:dyDescent="0.25">
      <c r="A166" s="12" t="s">
        <v>23</v>
      </c>
      <c r="B166" s="9"/>
      <c r="C166" s="13">
        <f>STDEV(C160:C164)</f>
        <v>70.28726769479664</v>
      </c>
      <c r="D166" s="13">
        <f t="shared" ref="D166:R166" si="11">STDEV(D160:D164)</f>
        <v>25.232915011944218</v>
      </c>
      <c r="E166" s="13">
        <f t="shared" si="11"/>
        <v>11.631852818876276</v>
      </c>
      <c r="F166" s="13">
        <f t="shared" si="11"/>
        <v>28.474550040343047</v>
      </c>
      <c r="G166" s="13">
        <f t="shared" si="11"/>
        <v>56.379960979057095</v>
      </c>
      <c r="H166" s="13">
        <f t="shared" si="11"/>
        <v>7.7330459716724826</v>
      </c>
      <c r="I166" s="13">
        <f t="shared" si="11"/>
        <v>7.7653074633268711</v>
      </c>
      <c r="J166" s="13">
        <f t="shared" si="11"/>
        <v>2.5884358211089546</v>
      </c>
      <c r="K166" s="13">
        <f t="shared" si="11"/>
        <v>2.4899799195977463</v>
      </c>
      <c r="L166" s="13">
        <f t="shared" si="11"/>
        <v>1.8165902124584981</v>
      </c>
      <c r="M166" s="13"/>
      <c r="N166" s="13"/>
      <c r="O166" s="13"/>
      <c r="P166" s="13">
        <f t="shared" si="11"/>
        <v>67.557383016218139</v>
      </c>
      <c r="Q166" s="13">
        <f t="shared" si="11"/>
        <v>4.2071367935925243</v>
      </c>
      <c r="R166" s="13">
        <f t="shared" si="11"/>
        <v>10.139033484509261</v>
      </c>
    </row>
    <row r="167" spans="1:18" x14ac:dyDescent="0.25">
      <c r="A167" s="12" t="s">
        <v>24</v>
      </c>
      <c r="B167" s="9"/>
      <c r="C167" s="13">
        <f>C166/C165</f>
        <v>0.4120003968042007</v>
      </c>
      <c r="D167" s="13">
        <f t="shared" ref="D167:L167" si="12">D166/D165</f>
        <v>0.51706793057262745</v>
      </c>
      <c r="E167" s="13">
        <f t="shared" si="12"/>
        <v>0.34825906643342142</v>
      </c>
      <c r="F167" s="13">
        <f t="shared" si="12"/>
        <v>0.4777609067171652</v>
      </c>
      <c r="G167" s="13">
        <f t="shared" si="12"/>
        <v>0.49982234910511608</v>
      </c>
      <c r="H167" s="13">
        <f t="shared" si="12"/>
        <v>0.42027423759089583</v>
      </c>
      <c r="I167" s="13">
        <f t="shared" si="12"/>
        <v>0.49777611944403022</v>
      </c>
      <c r="J167" s="13">
        <f t="shared" si="12"/>
        <v>0.2121668705827012</v>
      </c>
      <c r="K167" s="13">
        <f t="shared" si="12"/>
        <v>0.59285236180898715</v>
      </c>
      <c r="L167" s="13">
        <f t="shared" si="12"/>
        <v>0.15660260452228433</v>
      </c>
      <c r="M167" s="13"/>
      <c r="N167" s="13"/>
      <c r="O167" s="13"/>
      <c r="P167" s="13">
        <f t="shared" ref="P167:R167" si="13">P166/P165</f>
        <v>0.45957403412393294</v>
      </c>
      <c r="Q167" s="13">
        <f t="shared" si="13"/>
        <v>0.34484727816332167</v>
      </c>
      <c r="R167" s="13">
        <f t="shared" si="13"/>
        <v>0.75664428988875077</v>
      </c>
    </row>
    <row r="168" spans="1:18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x14ac:dyDescent="0.25">
      <c r="A169" s="10" t="s">
        <v>52</v>
      </c>
      <c r="B169" s="17">
        <v>42552</v>
      </c>
      <c r="C169" s="5">
        <v>265</v>
      </c>
      <c r="D169" s="5">
        <v>41</v>
      </c>
      <c r="E169" s="5">
        <v>21</v>
      </c>
      <c r="F169" s="5">
        <v>63</v>
      </c>
      <c r="G169" s="5">
        <v>168</v>
      </c>
      <c r="H169" s="5">
        <v>9</v>
      </c>
      <c r="I169" s="5">
        <v>16</v>
      </c>
      <c r="J169" s="5">
        <v>16</v>
      </c>
      <c r="K169" s="5">
        <v>4</v>
      </c>
      <c r="L169" s="5">
        <v>11</v>
      </c>
      <c r="P169" s="5">
        <v>3</v>
      </c>
      <c r="Q169" s="5">
        <v>6</v>
      </c>
      <c r="R169" s="5">
        <v>9</v>
      </c>
    </row>
    <row r="170" spans="1:18" x14ac:dyDescent="0.25">
      <c r="A170" s="10" t="s">
        <v>52</v>
      </c>
      <c r="B170" s="17">
        <v>42565</v>
      </c>
      <c r="C170" s="5">
        <v>236</v>
      </c>
      <c r="D170" s="5">
        <v>56</v>
      </c>
      <c r="E170" s="5">
        <v>37</v>
      </c>
      <c r="F170" s="5">
        <v>79</v>
      </c>
      <c r="G170" s="5">
        <v>134</v>
      </c>
      <c r="H170" s="5">
        <v>14</v>
      </c>
      <c r="I170" s="5">
        <v>2</v>
      </c>
      <c r="J170" s="5">
        <v>15</v>
      </c>
      <c r="K170" s="5">
        <v>6</v>
      </c>
      <c r="L170" s="5">
        <v>22</v>
      </c>
      <c r="P170" s="5">
        <v>2</v>
      </c>
      <c r="Q170" s="5">
        <v>8</v>
      </c>
      <c r="R170" s="5">
        <v>22</v>
      </c>
    </row>
    <row r="171" spans="1:18" x14ac:dyDescent="0.25">
      <c r="A171" s="10" t="s">
        <v>52</v>
      </c>
      <c r="B171" s="17">
        <v>42566</v>
      </c>
      <c r="C171" s="5">
        <v>304</v>
      </c>
      <c r="D171" s="5">
        <v>68</v>
      </c>
      <c r="E171" s="5">
        <v>48</v>
      </c>
      <c r="F171" s="5">
        <v>90</v>
      </c>
      <c r="G171" s="5">
        <v>142</v>
      </c>
      <c r="H171" s="5">
        <v>25</v>
      </c>
      <c r="I171" s="5">
        <v>6</v>
      </c>
      <c r="J171" s="5">
        <v>16</v>
      </c>
      <c r="K171" s="5">
        <v>13</v>
      </c>
      <c r="L171" s="5">
        <v>18</v>
      </c>
      <c r="P171" s="5">
        <v>1</v>
      </c>
      <c r="Q171" s="5">
        <v>12</v>
      </c>
      <c r="R171" s="5">
        <v>22</v>
      </c>
    </row>
    <row r="172" spans="1:18" x14ac:dyDescent="0.25">
      <c r="A172" s="10" t="s">
        <v>52</v>
      </c>
      <c r="B172" s="17">
        <v>42572</v>
      </c>
      <c r="C172" s="18">
        <v>352</v>
      </c>
      <c r="D172" s="18">
        <v>103</v>
      </c>
      <c r="E172" s="18">
        <v>54</v>
      </c>
      <c r="F172" s="18">
        <v>126</v>
      </c>
      <c r="G172" s="18">
        <v>174</v>
      </c>
      <c r="H172" s="18">
        <v>15</v>
      </c>
      <c r="I172" s="18">
        <v>8</v>
      </c>
      <c r="J172" s="18">
        <v>17</v>
      </c>
      <c r="K172" s="18">
        <v>4</v>
      </c>
      <c r="L172" s="18">
        <v>10</v>
      </c>
      <c r="M172" s="18"/>
      <c r="N172" s="18"/>
      <c r="O172" s="18"/>
      <c r="P172" s="18">
        <v>0</v>
      </c>
      <c r="Q172" s="18">
        <v>5</v>
      </c>
      <c r="R172" s="18">
        <v>25</v>
      </c>
    </row>
    <row r="173" spans="1:18" x14ac:dyDescent="0.25">
      <c r="A173" s="10" t="s">
        <v>52</v>
      </c>
      <c r="B173" s="17">
        <v>42573</v>
      </c>
      <c r="C173" s="18">
        <v>177</v>
      </c>
      <c r="D173" s="18">
        <v>67</v>
      </c>
      <c r="E173" s="18">
        <v>46</v>
      </c>
      <c r="F173" s="18">
        <v>70</v>
      </c>
      <c r="G173" s="18">
        <v>95</v>
      </c>
      <c r="H173" s="18">
        <v>12</v>
      </c>
      <c r="I173" s="18">
        <v>5</v>
      </c>
      <c r="J173" s="18">
        <v>15</v>
      </c>
      <c r="K173" s="18">
        <v>4</v>
      </c>
      <c r="L173" s="18">
        <v>13</v>
      </c>
      <c r="M173" s="18"/>
      <c r="N173" s="18"/>
      <c r="O173" s="18"/>
      <c r="P173" s="18">
        <v>3</v>
      </c>
      <c r="Q173" s="18">
        <v>9</v>
      </c>
      <c r="R173" s="18">
        <v>22</v>
      </c>
    </row>
    <row r="174" spans="1:18" x14ac:dyDescent="0.25">
      <c r="A174" s="12" t="s">
        <v>22</v>
      </c>
      <c r="C174" s="13">
        <v>266.8</v>
      </c>
      <c r="D174" s="13">
        <v>67</v>
      </c>
      <c r="E174" s="13">
        <v>41.2</v>
      </c>
      <c r="F174" s="13">
        <v>85.6</v>
      </c>
      <c r="G174" s="13">
        <v>142.6</v>
      </c>
      <c r="H174" s="13">
        <v>15</v>
      </c>
      <c r="I174" s="13">
        <v>7.4</v>
      </c>
      <c r="J174" s="13">
        <v>15.8</v>
      </c>
      <c r="K174" s="13">
        <v>6.2</v>
      </c>
      <c r="L174" s="13">
        <v>14.8</v>
      </c>
      <c r="M174" s="13"/>
      <c r="N174" s="13"/>
      <c r="O174" s="13"/>
      <c r="P174" s="13">
        <v>1.8</v>
      </c>
      <c r="Q174" s="13">
        <v>8</v>
      </c>
      <c r="R174" s="13">
        <v>20</v>
      </c>
    </row>
    <row r="175" spans="1:18" x14ac:dyDescent="0.25">
      <c r="A175" s="12" t="s">
        <v>23</v>
      </c>
      <c r="C175" s="13">
        <v>66.44</v>
      </c>
      <c r="D175" s="13">
        <v>22.88</v>
      </c>
      <c r="E175" s="13">
        <v>12.83</v>
      </c>
      <c r="F175" s="13">
        <v>24.74</v>
      </c>
      <c r="G175" s="13">
        <v>31.51</v>
      </c>
      <c r="H175" s="13">
        <v>6.04</v>
      </c>
      <c r="I175" s="13">
        <v>5.27</v>
      </c>
      <c r="J175" s="13">
        <v>0.84</v>
      </c>
      <c r="K175" s="13">
        <v>3.9</v>
      </c>
      <c r="L175" s="13">
        <v>5.07</v>
      </c>
      <c r="M175" s="13"/>
      <c r="N175" s="13"/>
      <c r="O175" s="13"/>
      <c r="P175" s="13">
        <v>1.3</v>
      </c>
      <c r="Q175" s="13">
        <v>2.74</v>
      </c>
      <c r="R175" s="13">
        <v>6.28</v>
      </c>
    </row>
    <row r="176" spans="1:18" x14ac:dyDescent="0.25">
      <c r="A176" s="12" t="s">
        <v>24</v>
      </c>
      <c r="C176" s="13">
        <v>0.25</v>
      </c>
      <c r="D176" s="13">
        <v>0.34</v>
      </c>
      <c r="E176" s="13">
        <v>0.31</v>
      </c>
      <c r="F176" s="13">
        <v>0.28999999999999998</v>
      </c>
      <c r="G176" s="13">
        <v>0.22</v>
      </c>
      <c r="H176" s="13">
        <v>0.4</v>
      </c>
      <c r="I176" s="13">
        <v>0.71</v>
      </c>
      <c r="J176" s="13">
        <v>0.05</v>
      </c>
      <c r="K176" s="13">
        <v>0.63</v>
      </c>
      <c r="L176" s="13">
        <v>0.34</v>
      </c>
      <c r="M176" s="13"/>
      <c r="N176" s="13"/>
      <c r="O176" s="13"/>
      <c r="P176" s="13">
        <v>0.72</v>
      </c>
      <c r="Q176" s="13">
        <v>0.34</v>
      </c>
      <c r="R176" s="13">
        <v>0.31</v>
      </c>
    </row>
    <row r="177" spans="1:19" x14ac:dyDescent="0.25">
      <c r="A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9" x14ac:dyDescent="0.25">
      <c r="A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9" x14ac:dyDescent="0.25">
      <c r="A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9" x14ac:dyDescent="0.25">
      <c r="A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9" s="4" customFormat="1" ht="46.5" customHeight="1" x14ac:dyDescent="0.25">
      <c r="A181" s="4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4" t="s">
        <v>5</v>
      </c>
      <c r="G181" s="4" t="s">
        <v>6</v>
      </c>
      <c r="H181" s="4" t="s">
        <v>7</v>
      </c>
      <c r="I181" s="4" t="s">
        <v>8</v>
      </c>
      <c r="J181" s="4" t="s">
        <v>9</v>
      </c>
      <c r="K181" s="4" t="s">
        <v>10</v>
      </c>
      <c r="L181" s="4" t="s">
        <v>11</v>
      </c>
      <c r="M181" s="4" t="s">
        <v>12</v>
      </c>
      <c r="N181" s="4" t="s">
        <v>13</v>
      </c>
      <c r="O181" s="4" t="s">
        <v>14</v>
      </c>
      <c r="P181" s="4" t="s">
        <v>30</v>
      </c>
      <c r="Q181" s="4" t="s">
        <v>28</v>
      </c>
      <c r="R181" s="4" t="s">
        <v>16</v>
      </c>
    </row>
    <row r="182" spans="1:19" x14ac:dyDescent="0.25">
      <c r="A182" s="10" t="s">
        <v>52</v>
      </c>
      <c r="B182" s="1">
        <v>42923</v>
      </c>
      <c r="C182" s="19">
        <v>122</v>
      </c>
      <c r="D182" s="19">
        <v>45</v>
      </c>
      <c r="E182" s="19">
        <v>41</v>
      </c>
      <c r="F182" s="19">
        <v>46</v>
      </c>
      <c r="G182" s="19">
        <v>76</v>
      </c>
      <c r="H182" s="19">
        <v>26</v>
      </c>
      <c r="I182" s="19">
        <v>5</v>
      </c>
      <c r="J182" s="19">
        <v>10</v>
      </c>
      <c r="K182" s="19">
        <v>1</v>
      </c>
      <c r="L182" s="19">
        <v>6</v>
      </c>
      <c r="M182" s="19"/>
      <c r="N182" s="20"/>
      <c r="O182" s="20"/>
      <c r="P182" s="20"/>
      <c r="Q182" s="19">
        <v>21</v>
      </c>
      <c r="R182" s="19">
        <v>15</v>
      </c>
    </row>
    <row r="183" spans="1:19" x14ac:dyDescent="0.25">
      <c r="A183" s="10" t="s">
        <v>52</v>
      </c>
      <c r="B183" s="1">
        <v>42929</v>
      </c>
      <c r="C183" s="19">
        <v>210</v>
      </c>
      <c r="D183" s="19">
        <v>77</v>
      </c>
      <c r="E183" s="19">
        <v>69</v>
      </c>
      <c r="F183" s="19">
        <v>86</v>
      </c>
      <c r="G183" s="19">
        <v>123</v>
      </c>
      <c r="H183" s="19">
        <v>35</v>
      </c>
      <c r="I183" s="19">
        <v>11</v>
      </c>
      <c r="J183" s="19">
        <v>11</v>
      </c>
      <c r="K183" s="19">
        <v>1</v>
      </c>
      <c r="L183" s="19">
        <v>6</v>
      </c>
      <c r="M183" s="21"/>
      <c r="N183" s="20"/>
      <c r="O183" s="20"/>
      <c r="P183" s="20"/>
      <c r="Q183" s="19">
        <v>25</v>
      </c>
      <c r="R183" s="19">
        <v>18</v>
      </c>
    </row>
    <row r="184" spans="1:19" x14ac:dyDescent="0.25">
      <c r="A184" s="10" t="s">
        <v>52</v>
      </c>
      <c r="B184" s="1">
        <v>42930</v>
      </c>
      <c r="C184" s="22">
        <v>115</v>
      </c>
      <c r="D184" s="22">
        <v>46</v>
      </c>
      <c r="E184" s="22">
        <v>37</v>
      </c>
      <c r="F184" s="22">
        <v>49</v>
      </c>
      <c r="G184" s="22">
        <v>66</v>
      </c>
      <c r="H184" s="22">
        <v>13</v>
      </c>
      <c r="I184" s="22">
        <v>7</v>
      </c>
      <c r="J184" s="22">
        <v>12</v>
      </c>
      <c r="K184" s="22">
        <v>4</v>
      </c>
      <c r="L184" s="22">
        <v>8</v>
      </c>
      <c r="M184" s="13"/>
      <c r="N184" s="13"/>
      <c r="O184" s="13"/>
      <c r="P184" s="13"/>
      <c r="Q184" s="22">
        <v>10</v>
      </c>
      <c r="R184" s="22">
        <v>19</v>
      </c>
    </row>
    <row r="185" spans="1:19" x14ac:dyDescent="0.25">
      <c r="A185" s="10" t="s">
        <v>52</v>
      </c>
      <c r="B185" s="1">
        <v>42937</v>
      </c>
      <c r="C185" s="22">
        <v>181</v>
      </c>
      <c r="D185" s="22">
        <v>78</v>
      </c>
      <c r="E185" s="22">
        <v>70</v>
      </c>
      <c r="F185" s="22">
        <v>66</v>
      </c>
      <c r="G185" s="22">
        <v>115</v>
      </c>
      <c r="H185" s="22">
        <v>44</v>
      </c>
      <c r="I185" s="22">
        <v>22</v>
      </c>
      <c r="J185" s="22">
        <v>12</v>
      </c>
      <c r="K185" s="22">
        <v>1</v>
      </c>
      <c r="L185" s="22">
        <v>8</v>
      </c>
      <c r="M185" s="13"/>
      <c r="N185" s="13"/>
      <c r="O185" s="13"/>
      <c r="P185" s="13"/>
      <c r="Q185" s="22">
        <v>35</v>
      </c>
      <c r="R185" s="22">
        <v>13</v>
      </c>
    </row>
    <row r="186" spans="1:19" x14ac:dyDescent="0.25">
      <c r="A186" s="10" t="s">
        <v>52</v>
      </c>
      <c r="B186" s="1">
        <v>42944</v>
      </c>
      <c r="C186" s="22">
        <v>112</v>
      </c>
      <c r="D186" s="22">
        <v>29</v>
      </c>
      <c r="E186" s="22">
        <v>22</v>
      </c>
      <c r="F186" s="22">
        <v>37</v>
      </c>
      <c r="G186" s="22">
        <v>75</v>
      </c>
      <c r="H186" s="22">
        <v>3</v>
      </c>
      <c r="I186" s="22">
        <v>5</v>
      </c>
      <c r="J186" s="22">
        <v>8</v>
      </c>
      <c r="K186" s="22">
        <v>8</v>
      </c>
      <c r="L186" s="22">
        <v>13</v>
      </c>
      <c r="M186" s="13"/>
      <c r="N186" s="13"/>
      <c r="O186" s="13"/>
      <c r="P186" s="13"/>
      <c r="Q186" s="22">
        <v>6</v>
      </c>
      <c r="R186" s="22">
        <v>13</v>
      </c>
    </row>
    <row r="187" spans="1:19" x14ac:dyDescent="0.25">
      <c r="A187" s="12" t="s">
        <v>22</v>
      </c>
      <c r="C187" s="13">
        <f>AVERAGE(C182:C186)</f>
        <v>148</v>
      </c>
      <c r="D187" s="13">
        <f>AVERAGE(D182:D186)</f>
        <v>55</v>
      </c>
      <c r="E187" s="13">
        <f t="shared" ref="E187:L187" si="14">AVERAGE(E182:E186)</f>
        <v>47.8</v>
      </c>
      <c r="F187" s="13">
        <f t="shared" si="14"/>
        <v>56.8</v>
      </c>
      <c r="G187" s="13">
        <f t="shared" si="14"/>
        <v>91</v>
      </c>
      <c r="H187" s="13">
        <f t="shared" si="14"/>
        <v>24.2</v>
      </c>
      <c r="I187" s="13">
        <f t="shared" si="14"/>
        <v>10</v>
      </c>
      <c r="J187" s="13">
        <f t="shared" si="14"/>
        <v>10.6</v>
      </c>
      <c r="K187" s="13">
        <f t="shared" si="14"/>
        <v>3</v>
      </c>
      <c r="L187" s="13">
        <f t="shared" si="14"/>
        <v>8.1999999999999993</v>
      </c>
      <c r="M187" s="13"/>
      <c r="N187" s="13"/>
      <c r="O187" s="13"/>
      <c r="P187" s="13"/>
      <c r="Q187" s="13">
        <f t="shared" ref="Q187:R187" si="15">AVERAGE(Q182:Q186)</f>
        <v>19.399999999999999</v>
      </c>
      <c r="R187" s="13">
        <f t="shared" si="15"/>
        <v>15.6</v>
      </c>
    </row>
    <row r="188" spans="1:19" x14ac:dyDescent="0.25">
      <c r="A188" s="12" t="s">
        <v>23</v>
      </c>
      <c r="C188" s="13">
        <f>STDEV(C182:C186)</f>
        <v>44.704585894514224</v>
      </c>
      <c r="D188" s="13">
        <f t="shared" ref="D188:L188" si="16">STDEV(D182:D186)</f>
        <v>21.621748310439653</v>
      </c>
      <c r="E188" s="13">
        <f t="shared" si="16"/>
        <v>21.040437257813817</v>
      </c>
      <c r="F188" s="13">
        <f t="shared" si="16"/>
        <v>19.408760908414525</v>
      </c>
      <c r="G188" s="13">
        <f t="shared" si="16"/>
        <v>26.009613607279906</v>
      </c>
      <c r="H188" s="13">
        <f t="shared" si="16"/>
        <v>16.483324907311633</v>
      </c>
      <c r="I188" s="13">
        <f t="shared" si="16"/>
        <v>7.1414284285428504</v>
      </c>
      <c r="J188" s="13">
        <f t="shared" si="16"/>
        <v>1.6733200530681545</v>
      </c>
      <c r="K188" s="13">
        <f t="shared" si="16"/>
        <v>3.082207001484488</v>
      </c>
      <c r="L188" s="13">
        <f t="shared" si="16"/>
        <v>2.8635642126552709</v>
      </c>
      <c r="M188" s="13"/>
      <c r="N188" s="13"/>
      <c r="O188" s="13"/>
      <c r="P188" s="13"/>
      <c r="Q188" s="13">
        <f t="shared" ref="Q188:R188" si="17">STDEV(Q182:Q186)</f>
        <v>11.674759098157015</v>
      </c>
      <c r="R188" s="13">
        <f t="shared" si="17"/>
        <v>2.7928480087537904</v>
      </c>
    </row>
    <row r="189" spans="1:19" x14ac:dyDescent="0.25">
      <c r="A189" s="12" t="s">
        <v>24</v>
      </c>
      <c r="C189" s="13">
        <f xml:space="preserve"> C188/C187</f>
        <v>0.30205801280077177</v>
      </c>
      <c r="D189" s="13">
        <f xml:space="preserve"> D188/D187</f>
        <v>0.39312269655344823</v>
      </c>
      <c r="E189" s="13">
        <f t="shared" ref="E189:L189" si="18" xml:space="preserve"> E188/E187</f>
        <v>0.44017651166974514</v>
      </c>
      <c r="F189" s="13">
        <f t="shared" si="18"/>
        <v>0.34170353711997403</v>
      </c>
      <c r="G189" s="13">
        <f t="shared" si="18"/>
        <v>0.28581992975032866</v>
      </c>
      <c r="H189" s="13">
        <f t="shared" si="18"/>
        <v>0.68112912840130724</v>
      </c>
      <c r="I189" s="13">
        <f t="shared" si="18"/>
        <v>0.71414284285428509</v>
      </c>
      <c r="J189" s="13">
        <f t="shared" si="18"/>
        <v>0.15786038236492023</v>
      </c>
      <c r="K189" s="13">
        <f t="shared" si="18"/>
        <v>1.0274023338281626</v>
      </c>
      <c r="L189" s="13">
        <f t="shared" si="18"/>
        <v>0.34921514788478919</v>
      </c>
      <c r="M189" s="13"/>
      <c r="N189" s="13"/>
      <c r="O189" s="13"/>
      <c r="P189" s="13"/>
      <c r="Q189" s="13">
        <f t="shared" ref="Q189:R189" si="19" xml:space="preserve"> Q188/Q187</f>
        <v>0.60179170609056787</v>
      </c>
      <c r="R189" s="13">
        <f t="shared" si="19"/>
        <v>0.17902871850985835</v>
      </c>
      <c r="S189" t="s">
        <v>57</v>
      </c>
    </row>
    <row r="191" spans="1:19" x14ac:dyDescent="0.25">
      <c r="A191" s="10" t="s">
        <v>52</v>
      </c>
      <c r="B191" s="1">
        <v>43284</v>
      </c>
      <c r="C191" s="5">
        <v>123</v>
      </c>
      <c r="D191" s="5">
        <v>44</v>
      </c>
      <c r="E191" s="5">
        <v>30</v>
      </c>
      <c r="F191" s="5">
        <v>62</v>
      </c>
      <c r="G191" s="5">
        <v>61</v>
      </c>
      <c r="H191" s="5">
        <v>18</v>
      </c>
      <c r="I191" s="5">
        <v>6</v>
      </c>
      <c r="J191" s="5">
        <v>12</v>
      </c>
      <c r="K191" s="5">
        <v>3</v>
      </c>
      <c r="L191" s="5">
        <v>8</v>
      </c>
      <c r="Q191" s="5">
        <v>5</v>
      </c>
      <c r="R191" s="5">
        <v>10</v>
      </c>
    </row>
    <row r="192" spans="1:19" x14ac:dyDescent="0.25">
      <c r="A192" s="10" t="s">
        <v>52</v>
      </c>
      <c r="B192" s="1">
        <v>43291</v>
      </c>
      <c r="C192" s="5">
        <v>84</v>
      </c>
      <c r="D192" s="5">
        <v>55</v>
      </c>
      <c r="E192" s="5">
        <v>55</v>
      </c>
      <c r="F192" s="5">
        <v>49</v>
      </c>
      <c r="G192" s="5">
        <v>35</v>
      </c>
      <c r="H192" s="5">
        <v>17</v>
      </c>
      <c r="I192" s="5">
        <v>11</v>
      </c>
      <c r="J192" s="5">
        <v>8</v>
      </c>
      <c r="K192" s="5">
        <v>5</v>
      </c>
      <c r="L192" s="5">
        <v>9</v>
      </c>
      <c r="Q192" s="5">
        <v>11</v>
      </c>
      <c r="R192" s="5">
        <v>25</v>
      </c>
    </row>
    <row r="193" spans="1:18" x14ac:dyDescent="0.25">
      <c r="A193" s="10" t="s">
        <v>52</v>
      </c>
      <c r="B193" s="1">
        <v>43297</v>
      </c>
      <c r="C193" s="5">
        <v>158</v>
      </c>
      <c r="D193" s="5">
        <v>86</v>
      </c>
      <c r="E193" s="5">
        <v>78</v>
      </c>
      <c r="F193" s="5">
        <v>83</v>
      </c>
      <c r="G193" s="5">
        <v>75</v>
      </c>
      <c r="H193" s="5">
        <v>23</v>
      </c>
      <c r="I193" s="5">
        <v>28</v>
      </c>
      <c r="J193" s="5">
        <v>11</v>
      </c>
      <c r="K193" s="5">
        <v>5</v>
      </c>
      <c r="L193" s="5">
        <v>12</v>
      </c>
      <c r="Q193" s="5">
        <v>19</v>
      </c>
      <c r="R193" s="5">
        <v>31</v>
      </c>
    </row>
    <row r="194" spans="1:18" x14ac:dyDescent="0.25">
      <c r="A194" s="10" t="s">
        <v>52</v>
      </c>
      <c r="B194" s="1">
        <v>43300</v>
      </c>
      <c r="C194" s="5">
        <v>151</v>
      </c>
      <c r="D194" s="5">
        <v>78</v>
      </c>
      <c r="E194" s="5">
        <v>72</v>
      </c>
      <c r="F194" s="5">
        <v>70</v>
      </c>
      <c r="G194" s="5">
        <v>81</v>
      </c>
      <c r="H194" s="5">
        <v>20</v>
      </c>
      <c r="I194" s="5">
        <v>39</v>
      </c>
      <c r="J194" s="5">
        <v>12</v>
      </c>
      <c r="K194" s="5">
        <v>2</v>
      </c>
      <c r="L194" s="5">
        <v>10</v>
      </c>
      <c r="Q194" s="5">
        <v>13</v>
      </c>
      <c r="R194" s="5">
        <v>28</v>
      </c>
    </row>
    <row r="195" spans="1:18" x14ac:dyDescent="0.25">
      <c r="A195" s="10" t="s">
        <v>52</v>
      </c>
      <c r="B195" s="1">
        <v>43307</v>
      </c>
      <c r="C195" s="5">
        <v>83</v>
      </c>
      <c r="D195" s="5">
        <v>17</v>
      </c>
      <c r="E195" s="5">
        <v>19</v>
      </c>
      <c r="F195" s="5">
        <v>20</v>
      </c>
      <c r="G195" s="5">
        <v>63</v>
      </c>
      <c r="H195" s="5">
        <v>8</v>
      </c>
      <c r="I195" s="5">
        <v>4</v>
      </c>
      <c r="J195" s="5">
        <v>4</v>
      </c>
      <c r="K195" s="5">
        <v>2</v>
      </c>
      <c r="L195" s="5">
        <v>11</v>
      </c>
      <c r="Q195" s="5">
        <v>6</v>
      </c>
      <c r="R195" s="5">
        <v>7</v>
      </c>
    </row>
    <row r="196" spans="1:18" x14ac:dyDescent="0.25">
      <c r="A196" s="12" t="s">
        <v>56</v>
      </c>
      <c r="B196" s="1"/>
      <c r="C196" s="18">
        <f t="shared" ref="C196:L196" si="20">SUM(C191:C195)</f>
        <v>599</v>
      </c>
      <c r="D196" s="18">
        <f t="shared" si="20"/>
        <v>280</v>
      </c>
      <c r="E196" s="18">
        <f t="shared" si="20"/>
        <v>254</v>
      </c>
      <c r="F196" s="18">
        <f t="shared" si="20"/>
        <v>284</v>
      </c>
      <c r="G196" s="18">
        <f t="shared" si="20"/>
        <v>315</v>
      </c>
      <c r="H196" s="18">
        <f t="shared" si="20"/>
        <v>86</v>
      </c>
      <c r="I196" s="18">
        <f t="shared" si="20"/>
        <v>88</v>
      </c>
      <c r="J196" s="18">
        <f t="shared" si="20"/>
        <v>47</v>
      </c>
      <c r="K196" s="18">
        <f t="shared" si="20"/>
        <v>17</v>
      </c>
      <c r="L196" s="18">
        <f t="shared" si="20"/>
        <v>50</v>
      </c>
      <c r="M196" s="18"/>
      <c r="N196" s="18"/>
      <c r="O196" s="18"/>
      <c r="P196" s="18"/>
      <c r="Q196" s="18">
        <f>SUM(Q191:Q195)</f>
        <v>54</v>
      </c>
      <c r="R196" s="18">
        <f>SUM(R191:R195)</f>
        <v>101</v>
      </c>
    </row>
    <row r="197" spans="1:18" x14ac:dyDescent="0.25">
      <c r="A197" s="12" t="s">
        <v>22</v>
      </c>
      <c r="C197" s="28">
        <f t="shared" ref="C197:L197" si="21">AVERAGE(C191:C195)</f>
        <v>119.8</v>
      </c>
      <c r="D197" s="28">
        <f t="shared" si="21"/>
        <v>56</v>
      </c>
      <c r="E197" s="28">
        <f t="shared" si="21"/>
        <v>50.8</v>
      </c>
      <c r="F197" s="28">
        <f t="shared" si="21"/>
        <v>56.8</v>
      </c>
      <c r="G197" s="28">
        <f t="shared" si="21"/>
        <v>63</v>
      </c>
      <c r="H197" s="28">
        <f t="shared" si="21"/>
        <v>17.2</v>
      </c>
      <c r="I197" s="28">
        <f t="shared" si="21"/>
        <v>17.600000000000001</v>
      </c>
      <c r="J197" s="28">
        <f t="shared" si="21"/>
        <v>9.4</v>
      </c>
      <c r="K197" s="28">
        <f t="shared" si="21"/>
        <v>3.4</v>
      </c>
      <c r="L197" s="28">
        <f t="shared" si="21"/>
        <v>10</v>
      </c>
      <c r="M197" s="28"/>
      <c r="N197" s="28"/>
      <c r="O197" s="28"/>
      <c r="P197" s="28"/>
      <c r="Q197" s="28">
        <f>AVERAGE(Q191:Q195)</f>
        <v>10.8</v>
      </c>
      <c r="R197" s="28">
        <f>AVERAGE(R191:R195)</f>
        <v>20.2</v>
      </c>
    </row>
    <row r="198" spans="1:18" x14ac:dyDescent="0.25">
      <c r="A198" s="12" t="s">
        <v>23</v>
      </c>
      <c r="C198" s="28">
        <f t="shared" ref="C198:L198" si="22">STDEV(C191:C195)</f>
        <v>35.632850012313085</v>
      </c>
      <c r="D198" s="28">
        <f t="shared" si="22"/>
        <v>27.613402542968153</v>
      </c>
      <c r="E198" s="28">
        <f t="shared" si="22"/>
        <v>25.742960202742804</v>
      </c>
      <c r="F198" s="28">
        <f t="shared" si="22"/>
        <v>23.993749185985916</v>
      </c>
      <c r="G198" s="28">
        <f t="shared" si="22"/>
        <v>17.720045146669349</v>
      </c>
      <c r="H198" s="28">
        <f t="shared" si="22"/>
        <v>5.6302753041036979</v>
      </c>
      <c r="I198" s="28">
        <f t="shared" si="22"/>
        <v>15.241391012633985</v>
      </c>
      <c r="J198" s="28">
        <f t="shared" si="22"/>
        <v>3.4351128074635331</v>
      </c>
      <c r="K198" s="28">
        <f t="shared" si="22"/>
        <v>1.5165750888103104</v>
      </c>
      <c r="L198" s="28">
        <f t="shared" si="22"/>
        <v>1.5811388300841898</v>
      </c>
      <c r="M198" s="28"/>
      <c r="N198" s="28"/>
      <c r="O198" s="28"/>
      <c r="P198" s="28"/>
      <c r="Q198" s="28">
        <f>STDEV(Q191:Q195)</f>
        <v>5.6745043836444422</v>
      </c>
      <c r="R198" s="28">
        <f>STDEV(R191:R195)</f>
        <v>10.940749517286282</v>
      </c>
    </row>
    <row r="199" spans="1:18" x14ac:dyDescent="0.25">
      <c r="A199" s="12" t="s">
        <v>24</v>
      </c>
      <c r="C199" s="28">
        <f t="shared" ref="C199:L199" si="23">C198/C197</f>
        <v>0.29743614367540139</v>
      </c>
      <c r="D199" s="28">
        <f t="shared" si="23"/>
        <v>0.49309647398157413</v>
      </c>
      <c r="E199" s="28">
        <f t="shared" si="23"/>
        <v>0.50675118509336226</v>
      </c>
      <c r="F199" s="28">
        <f t="shared" si="23"/>
        <v>0.42242516172510419</v>
      </c>
      <c r="G199" s="28">
        <f t="shared" si="23"/>
        <v>0.28127055788364047</v>
      </c>
      <c r="H199" s="28">
        <f t="shared" si="23"/>
        <v>0.32734158744788944</v>
      </c>
      <c r="I199" s="28">
        <f t="shared" si="23"/>
        <v>0.86598812571784001</v>
      </c>
      <c r="J199" s="28">
        <f t="shared" si="23"/>
        <v>0.36543753270888646</v>
      </c>
      <c r="K199" s="28">
        <f t="shared" si="23"/>
        <v>0.44605149670891486</v>
      </c>
      <c r="L199" s="28">
        <f t="shared" si="23"/>
        <v>0.15811388300841897</v>
      </c>
      <c r="M199" s="28"/>
      <c r="N199" s="28"/>
      <c r="O199" s="28"/>
      <c r="P199" s="28"/>
      <c r="Q199" s="28">
        <f>Q198/Q197</f>
        <v>0.52541707255967052</v>
      </c>
      <c r="R199" s="28">
        <f>R198/R197</f>
        <v>0.54162126323199411</v>
      </c>
    </row>
    <row r="200" spans="1:18" x14ac:dyDescent="0.25">
      <c r="A200" s="36" t="s">
        <v>59</v>
      </c>
      <c r="B200" s="36"/>
      <c r="C200" s="5">
        <v>39.9</v>
      </c>
      <c r="D200" s="5">
        <v>18.7</v>
      </c>
      <c r="E200" s="5">
        <v>16.899999999999999</v>
      </c>
      <c r="F200" s="5">
        <v>18.899999999999999</v>
      </c>
      <c r="G200" s="5">
        <v>21</v>
      </c>
      <c r="H200" s="5">
        <v>5.7</v>
      </c>
      <c r="I200" s="5">
        <v>5.9</v>
      </c>
      <c r="J200" s="5"/>
      <c r="K200" s="5"/>
      <c r="L200" s="5"/>
      <c r="Q200" s="5">
        <v>3.6</v>
      </c>
      <c r="R200" s="5">
        <v>6.7</v>
      </c>
    </row>
    <row r="201" spans="1:18" ht="29.25" customHeight="1" x14ac:dyDescent="0.25">
      <c r="A201" s="32" t="s">
        <v>53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25">
      <c r="A202" s="23" t="s">
        <v>55</v>
      </c>
      <c r="B202" s="24">
        <v>43284</v>
      </c>
      <c r="C202">
        <v>60</v>
      </c>
      <c r="D202">
        <v>27</v>
      </c>
      <c r="E202">
        <v>20</v>
      </c>
      <c r="F202">
        <v>30</v>
      </c>
      <c r="G202">
        <v>30</v>
      </c>
      <c r="H202">
        <v>15</v>
      </c>
      <c r="I202">
        <v>1</v>
      </c>
      <c r="J202">
        <v>4</v>
      </c>
      <c r="K202">
        <v>3</v>
      </c>
      <c r="L202">
        <v>2</v>
      </c>
      <c r="M202" s="27">
        <v>100</v>
      </c>
      <c r="N202" s="27" t="s">
        <v>18</v>
      </c>
      <c r="O202" s="27" t="s">
        <v>18</v>
      </c>
      <c r="P202" s="27"/>
      <c r="Q202" s="27">
        <v>2</v>
      </c>
      <c r="R202" s="27">
        <v>6</v>
      </c>
    </row>
    <row r="203" spans="1:18" x14ac:dyDescent="0.25">
      <c r="A203" s="23" t="s">
        <v>32</v>
      </c>
      <c r="B203" s="24">
        <v>43284</v>
      </c>
      <c r="C203">
        <v>40</v>
      </c>
      <c r="D203">
        <v>10</v>
      </c>
      <c r="E203">
        <v>4</v>
      </c>
      <c r="F203">
        <v>24</v>
      </c>
      <c r="G203">
        <v>16</v>
      </c>
      <c r="H203">
        <v>3</v>
      </c>
      <c r="I203">
        <v>0</v>
      </c>
      <c r="J203">
        <v>5</v>
      </c>
      <c r="K203">
        <v>0</v>
      </c>
      <c r="L203">
        <v>2</v>
      </c>
      <c r="M203" s="27">
        <v>100</v>
      </c>
      <c r="N203" s="27" t="s">
        <v>18</v>
      </c>
      <c r="O203" s="27" t="s">
        <v>18</v>
      </c>
      <c r="P203" s="27"/>
      <c r="Q203" s="27">
        <v>3</v>
      </c>
      <c r="R203" s="27">
        <v>1</v>
      </c>
    </row>
    <row r="204" spans="1:18" x14ac:dyDescent="0.25">
      <c r="A204" s="23" t="s">
        <v>43</v>
      </c>
      <c r="B204" s="24">
        <v>43284</v>
      </c>
      <c r="C204" s="27">
        <v>23</v>
      </c>
      <c r="D204" s="27">
        <v>7</v>
      </c>
      <c r="E204" s="27">
        <v>6</v>
      </c>
      <c r="F204" s="27">
        <v>8</v>
      </c>
      <c r="G204" s="27">
        <v>15</v>
      </c>
      <c r="H204" s="27">
        <v>0</v>
      </c>
      <c r="I204" s="27">
        <v>5</v>
      </c>
      <c r="J204" s="27">
        <v>3</v>
      </c>
      <c r="K204" s="27">
        <v>0</v>
      </c>
      <c r="L204" s="27">
        <v>4</v>
      </c>
      <c r="M204" s="27">
        <v>100</v>
      </c>
      <c r="N204" s="27" t="s">
        <v>18</v>
      </c>
      <c r="O204" s="27" t="s">
        <v>18</v>
      </c>
      <c r="P204" s="27"/>
      <c r="Q204" s="27">
        <v>0</v>
      </c>
      <c r="R204" s="27">
        <v>3</v>
      </c>
    </row>
    <row r="205" spans="1:18" x14ac:dyDescent="0.25">
      <c r="A205" s="23" t="s">
        <v>54</v>
      </c>
      <c r="B205" s="24">
        <v>43284</v>
      </c>
      <c r="C205" s="26">
        <v>123</v>
      </c>
      <c r="D205" s="26">
        <v>44</v>
      </c>
      <c r="E205" s="26">
        <v>30</v>
      </c>
      <c r="F205" s="26">
        <v>62</v>
      </c>
      <c r="G205" s="26">
        <v>61</v>
      </c>
      <c r="H205" s="26">
        <v>18</v>
      </c>
      <c r="I205" s="26">
        <v>6</v>
      </c>
      <c r="J205" s="26">
        <v>12</v>
      </c>
      <c r="K205" s="26">
        <v>3</v>
      </c>
      <c r="L205" s="26">
        <v>8</v>
      </c>
      <c r="M205" s="26"/>
      <c r="N205" s="27"/>
      <c r="O205" s="27"/>
      <c r="P205" s="26"/>
      <c r="Q205" s="27">
        <v>5</v>
      </c>
      <c r="R205" s="27">
        <v>10</v>
      </c>
    </row>
    <row r="206" spans="1:18" x14ac:dyDescent="0.25">
      <c r="B206" s="24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7"/>
      <c r="O206" s="27"/>
      <c r="P206" s="26"/>
      <c r="Q206" s="26"/>
      <c r="R206" s="26"/>
    </row>
    <row r="207" spans="1:18" x14ac:dyDescent="0.25">
      <c r="A207" s="23" t="s">
        <v>55</v>
      </c>
      <c r="B207" s="24">
        <v>43291</v>
      </c>
      <c r="C207">
        <v>43</v>
      </c>
      <c r="D207">
        <v>36</v>
      </c>
      <c r="E207">
        <v>36</v>
      </c>
      <c r="F207">
        <v>36</v>
      </c>
      <c r="G207">
        <v>7</v>
      </c>
      <c r="H207">
        <v>10</v>
      </c>
      <c r="I207">
        <v>1</v>
      </c>
      <c r="J207">
        <v>3</v>
      </c>
      <c r="K207">
        <v>3</v>
      </c>
      <c r="L207">
        <v>3</v>
      </c>
      <c r="M207" s="27">
        <v>0</v>
      </c>
      <c r="N207" s="27" t="s">
        <v>18</v>
      </c>
      <c r="O207" s="27" t="s">
        <v>18</v>
      </c>
      <c r="P207" s="27"/>
      <c r="Q207" s="27">
        <v>4</v>
      </c>
      <c r="R207" s="27">
        <v>20</v>
      </c>
    </row>
    <row r="208" spans="1:18" x14ac:dyDescent="0.25">
      <c r="A208" s="23" t="s">
        <v>32</v>
      </c>
      <c r="B208" s="24">
        <v>43291</v>
      </c>
      <c r="C208">
        <v>13</v>
      </c>
      <c r="D208">
        <v>5</v>
      </c>
      <c r="E208">
        <v>5</v>
      </c>
      <c r="F208">
        <v>5</v>
      </c>
      <c r="G208">
        <v>8</v>
      </c>
      <c r="H208">
        <v>4</v>
      </c>
      <c r="I208">
        <v>3</v>
      </c>
      <c r="J208">
        <v>2</v>
      </c>
      <c r="K208">
        <v>0</v>
      </c>
      <c r="L208">
        <v>2</v>
      </c>
      <c r="M208" s="27">
        <v>0</v>
      </c>
      <c r="N208" s="27" t="s">
        <v>18</v>
      </c>
      <c r="O208" s="27" t="s">
        <v>18</v>
      </c>
      <c r="P208" s="27"/>
      <c r="Q208" s="27">
        <v>4</v>
      </c>
      <c r="R208" s="27">
        <v>1</v>
      </c>
    </row>
    <row r="209" spans="1:18" x14ac:dyDescent="0.25">
      <c r="A209" s="23" t="s">
        <v>43</v>
      </c>
      <c r="B209" s="24">
        <v>43291</v>
      </c>
      <c r="C209" s="26">
        <v>28</v>
      </c>
      <c r="D209" s="26">
        <v>14</v>
      </c>
      <c r="E209" s="26">
        <v>14</v>
      </c>
      <c r="F209" s="26">
        <v>8</v>
      </c>
      <c r="G209" s="26">
        <v>20</v>
      </c>
      <c r="H209" s="26">
        <v>3</v>
      </c>
      <c r="I209" s="26">
        <v>7</v>
      </c>
      <c r="J209" s="26">
        <v>3</v>
      </c>
      <c r="K209" s="26">
        <v>2</v>
      </c>
      <c r="L209" s="26">
        <v>4</v>
      </c>
      <c r="M209" s="26">
        <v>0</v>
      </c>
      <c r="N209" s="27" t="s">
        <v>18</v>
      </c>
      <c r="O209" s="27" t="s">
        <v>18</v>
      </c>
      <c r="P209" s="26"/>
      <c r="Q209" s="26">
        <v>3</v>
      </c>
      <c r="R209" s="26">
        <v>4</v>
      </c>
    </row>
    <row r="210" spans="1:18" x14ac:dyDescent="0.25">
      <c r="A210" s="23" t="s">
        <v>54</v>
      </c>
      <c r="B210" s="24">
        <v>43291</v>
      </c>
      <c r="C210" s="26">
        <v>84</v>
      </c>
      <c r="D210" s="26">
        <v>55</v>
      </c>
      <c r="E210" s="26">
        <v>55</v>
      </c>
      <c r="F210" s="26">
        <v>49</v>
      </c>
      <c r="G210" s="26">
        <v>35</v>
      </c>
      <c r="H210" s="26">
        <v>17</v>
      </c>
      <c r="I210" s="26">
        <v>11</v>
      </c>
      <c r="J210" s="26">
        <v>8</v>
      </c>
      <c r="K210" s="26">
        <v>5</v>
      </c>
      <c r="L210" s="26">
        <v>9</v>
      </c>
      <c r="M210" s="26">
        <v>0</v>
      </c>
      <c r="N210" s="27"/>
      <c r="O210" s="27"/>
      <c r="P210" s="26"/>
      <c r="Q210" s="27">
        <v>11</v>
      </c>
      <c r="R210" s="27">
        <v>25</v>
      </c>
    </row>
    <row r="211" spans="1:18" x14ac:dyDescent="0.25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7"/>
      <c r="O211" s="27"/>
      <c r="P211" s="26"/>
      <c r="Q211" s="26"/>
      <c r="R211" s="26"/>
    </row>
    <row r="212" spans="1:18" ht="57.75" customHeight="1" x14ac:dyDescent="0.25">
      <c r="A212" s="4" t="s">
        <v>0</v>
      </c>
      <c r="B212" s="4" t="s">
        <v>1</v>
      </c>
      <c r="C212" s="4" t="s">
        <v>2</v>
      </c>
      <c r="D212" s="4" t="s">
        <v>3</v>
      </c>
      <c r="E212" s="4" t="s">
        <v>4</v>
      </c>
      <c r="F212" s="4" t="s">
        <v>5</v>
      </c>
      <c r="G212" s="4" t="s">
        <v>6</v>
      </c>
      <c r="H212" s="4" t="s">
        <v>7</v>
      </c>
      <c r="I212" s="4" t="s">
        <v>8</v>
      </c>
      <c r="J212" s="4" t="s">
        <v>9</v>
      </c>
      <c r="K212" s="4" t="s">
        <v>10</v>
      </c>
      <c r="L212" s="4" t="s">
        <v>11</v>
      </c>
      <c r="M212" s="4" t="s">
        <v>12</v>
      </c>
      <c r="N212" s="4" t="s">
        <v>13</v>
      </c>
      <c r="O212" s="4" t="s">
        <v>14</v>
      </c>
      <c r="P212" s="4" t="s">
        <v>30</v>
      </c>
      <c r="Q212" s="4" t="s">
        <v>28</v>
      </c>
      <c r="R212" s="4" t="s">
        <v>16</v>
      </c>
    </row>
    <row r="213" spans="1:18" x14ac:dyDescent="0.25">
      <c r="A213" s="23" t="s">
        <v>55</v>
      </c>
      <c r="B213" s="25">
        <v>43297</v>
      </c>
      <c r="C213">
        <v>55</v>
      </c>
      <c r="D213">
        <v>43</v>
      </c>
      <c r="E213">
        <v>43</v>
      </c>
      <c r="F213">
        <v>43</v>
      </c>
      <c r="G213">
        <v>12</v>
      </c>
      <c r="H213">
        <v>20</v>
      </c>
      <c r="I213">
        <v>5</v>
      </c>
      <c r="J213">
        <v>3</v>
      </c>
      <c r="K213">
        <v>2</v>
      </c>
      <c r="L213">
        <v>5</v>
      </c>
      <c r="M213" s="27">
        <v>0</v>
      </c>
      <c r="N213" s="27" t="s">
        <v>18</v>
      </c>
      <c r="O213" s="27" t="s">
        <v>18</v>
      </c>
      <c r="P213" s="27"/>
      <c r="Q213" s="27">
        <v>17</v>
      </c>
      <c r="R213" s="27">
        <v>16</v>
      </c>
    </row>
    <row r="214" spans="1:18" x14ac:dyDescent="0.25">
      <c r="A214" s="23" t="s">
        <v>32</v>
      </c>
      <c r="B214" s="25">
        <v>43297</v>
      </c>
      <c r="C214">
        <v>28</v>
      </c>
      <c r="D214">
        <v>9</v>
      </c>
      <c r="E214">
        <v>3</v>
      </c>
      <c r="F214">
        <v>12</v>
      </c>
      <c r="G214">
        <v>16</v>
      </c>
      <c r="H214">
        <v>1</v>
      </c>
      <c r="I214">
        <v>0</v>
      </c>
      <c r="J214">
        <v>3</v>
      </c>
      <c r="K214">
        <v>1</v>
      </c>
      <c r="L214">
        <v>4</v>
      </c>
      <c r="M214" s="27">
        <v>100</v>
      </c>
      <c r="N214" s="27" t="s">
        <v>18</v>
      </c>
      <c r="O214" s="27" t="s">
        <v>18</v>
      </c>
      <c r="P214" s="27"/>
      <c r="Q214" s="27">
        <v>0</v>
      </c>
      <c r="R214" s="27">
        <v>2</v>
      </c>
    </row>
    <row r="215" spans="1:18" x14ac:dyDescent="0.25">
      <c r="A215" s="23" t="s">
        <v>43</v>
      </c>
      <c r="B215" s="25">
        <v>43297</v>
      </c>
      <c r="C215" s="26">
        <v>75</v>
      </c>
      <c r="D215" s="26">
        <v>34</v>
      </c>
      <c r="E215" s="26">
        <v>32</v>
      </c>
      <c r="F215" s="26">
        <v>28</v>
      </c>
      <c r="G215" s="26">
        <v>47</v>
      </c>
      <c r="H215" s="26">
        <v>2</v>
      </c>
      <c r="I215" s="26">
        <v>23</v>
      </c>
      <c r="J215" s="26">
        <v>5</v>
      </c>
      <c r="K215" s="26">
        <v>2</v>
      </c>
      <c r="L215" s="26">
        <v>3</v>
      </c>
      <c r="M215" s="26">
        <v>100</v>
      </c>
      <c r="N215" s="27" t="s">
        <v>18</v>
      </c>
      <c r="O215" s="27" t="s">
        <v>18</v>
      </c>
      <c r="P215" s="26"/>
      <c r="Q215" s="26">
        <v>2</v>
      </c>
      <c r="R215" s="26">
        <v>13</v>
      </c>
    </row>
    <row r="216" spans="1:18" x14ac:dyDescent="0.25">
      <c r="A216" s="23" t="s">
        <v>54</v>
      </c>
      <c r="B216" s="25">
        <v>43297</v>
      </c>
      <c r="C216" s="26">
        <v>158</v>
      </c>
      <c r="D216" s="26">
        <v>86</v>
      </c>
      <c r="E216" s="26">
        <v>78</v>
      </c>
      <c r="F216" s="26">
        <v>83</v>
      </c>
      <c r="G216" s="26">
        <v>75</v>
      </c>
      <c r="H216" s="26">
        <v>23</v>
      </c>
      <c r="I216" s="26">
        <v>28</v>
      </c>
      <c r="J216" s="26">
        <v>11</v>
      </c>
      <c r="K216" s="26">
        <v>5</v>
      </c>
      <c r="L216" s="26">
        <v>12</v>
      </c>
      <c r="M216" s="26"/>
      <c r="N216" s="27"/>
      <c r="O216" s="27"/>
      <c r="P216" s="26"/>
      <c r="Q216" s="27">
        <v>19</v>
      </c>
      <c r="R216" s="27">
        <v>31</v>
      </c>
    </row>
    <row r="217" spans="1:18" x14ac:dyDescent="0.25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7"/>
      <c r="O217" s="27"/>
      <c r="P217" s="26"/>
      <c r="Q217" s="26"/>
      <c r="R217" s="26"/>
    </row>
    <row r="218" spans="1:18" x14ac:dyDescent="0.25">
      <c r="A218" s="23" t="s">
        <v>55</v>
      </c>
      <c r="B218" s="25">
        <v>43300</v>
      </c>
      <c r="C218">
        <v>62</v>
      </c>
      <c r="D218">
        <v>38</v>
      </c>
      <c r="E218">
        <v>35</v>
      </c>
      <c r="F218">
        <v>38</v>
      </c>
      <c r="G218">
        <v>24</v>
      </c>
      <c r="H218">
        <v>12</v>
      </c>
      <c r="I218">
        <v>11</v>
      </c>
      <c r="J218">
        <v>2</v>
      </c>
      <c r="K218">
        <v>2</v>
      </c>
      <c r="L218">
        <v>3</v>
      </c>
      <c r="M218" s="27">
        <v>0</v>
      </c>
      <c r="N218" s="27" t="s">
        <v>18</v>
      </c>
      <c r="O218" s="27" t="s">
        <v>18</v>
      </c>
      <c r="P218" s="27"/>
      <c r="Q218" s="27">
        <v>8</v>
      </c>
      <c r="R218" s="27">
        <v>18</v>
      </c>
    </row>
    <row r="219" spans="1:18" x14ac:dyDescent="0.25">
      <c r="A219" s="23" t="s">
        <v>32</v>
      </c>
      <c r="B219" s="25">
        <v>43300</v>
      </c>
      <c r="C219">
        <v>16</v>
      </c>
      <c r="D219">
        <v>5</v>
      </c>
      <c r="E219">
        <v>3</v>
      </c>
      <c r="F219">
        <v>8</v>
      </c>
      <c r="G219">
        <v>8</v>
      </c>
      <c r="H219">
        <v>3</v>
      </c>
      <c r="I219">
        <v>1</v>
      </c>
      <c r="J219">
        <v>3</v>
      </c>
      <c r="K219">
        <v>0</v>
      </c>
      <c r="L219">
        <v>4</v>
      </c>
      <c r="M219" s="27">
        <v>100</v>
      </c>
      <c r="N219" s="27" t="s">
        <v>18</v>
      </c>
      <c r="O219" s="27" t="s">
        <v>18</v>
      </c>
      <c r="Q219" s="27">
        <v>3</v>
      </c>
      <c r="R219" s="27">
        <v>0</v>
      </c>
    </row>
    <row r="220" spans="1:18" x14ac:dyDescent="0.25">
      <c r="A220" s="23" t="s">
        <v>43</v>
      </c>
      <c r="B220" s="25">
        <v>43300</v>
      </c>
      <c r="C220" s="26">
        <v>73</v>
      </c>
      <c r="D220" s="26">
        <v>35</v>
      </c>
      <c r="E220" s="26">
        <v>34</v>
      </c>
      <c r="F220" s="26">
        <v>24</v>
      </c>
      <c r="G220" s="26">
        <v>49</v>
      </c>
      <c r="H220" s="26">
        <v>5</v>
      </c>
      <c r="I220" s="26">
        <v>27</v>
      </c>
      <c r="J220" s="26">
        <v>7</v>
      </c>
      <c r="K220" s="26">
        <v>0</v>
      </c>
      <c r="L220" s="26">
        <v>3</v>
      </c>
      <c r="M220" s="27" t="s">
        <v>51</v>
      </c>
      <c r="N220" s="27" t="s">
        <v>18</v>
      </c>
      <c r="O220" s="27" t="s">
        <v>18</v>
      </c>
      <c r="P220" s="26"/>
      <c r="Q220" s="26">
        <v>2</v>
      </c>
      <c r="R220" s="26">
        <v>10</v>
      </c>
    </row>
    <row r="221" spans="1:18" x14ac:dyDescent="0.25">
      <c r="A221" s="23" t="s">
        <v>54</v>
      </c>
      <c r="B221" s="25">
        <v>43300</v>
      </c>
      <c r="C221" s="26">
        <v>151</v>
      </c>
      <c r="D221" s="26">
        <v>78</v>
      </c>
      <c r="E221" s="26">
        <v>72</v>
      </c>
      <c r="F221" s="26">
        <v>70</v>
      </c>
      <c r="G221" s="26">
        <v>81</v>
      </c>
      <c r="H221" s="26">
        <v>20</v>
      </c>
      <c r="I221" s="26">
        <v>39</v>
      </c>
      <c r="J221" s="26">
        <v>12</v>
      </c>
      <c r="K221" s="26">
        <v>2</v>
      </c>
      <c r="L221" s="26">
        <v>10</v>
      </c>
      <c r="M221" s="27"/>
      <c r="N221" s="27"/>
      <c r="O221" s="27"/>
      <c r="P221" s="26"/>
      <c r="Q221" s="27">
        <v>13</v>
      </c>
      <c r="R221" s="27">
        <v>28</v>
      </c>
    </row>
    <row r="222" spans="1:18" x14ac:dyDescent="0.25">
      <c r="B222" s="2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7"/>
      <c r="O222" s="27"/>
      <c r="P222" s="26"/>
      <c r="Q222" s="26"/>
      <c r="R222" s="26"/>
    </row>
    <row r="223" spans="1:18" x14ac:dyDescent="0.25">
      <c r="A223" s="23" t="s">
        <v>55</v>
      </c>
      <c r="B223" s="25">
        <v>43307</v>
      </c>
      <c r="C223">
        <v>32</v>
      </c>
      <c r="D223">
        <v>17</v>
      </c>
      <c r="E223">
        <v>17</v>
      </c>
      <c r="F223">
        <v>19</v>
      </c>
      <c r="G223">
        <v>13</v>
      </c>
      <c r="H223">
        <v>8</v>
      </c>
      <c r="I223">
        <v>2</v>
      </c>
      <c r="J223">
        <v>3</v>
      </c>
      <c r="K223">
        <v>1</v>
      </c>
      <c r="L223">
        <v>4</v>
      </c>
      <c r="M223" s="27">
        <v>0</v>
      </c>
      <c r="N223" s="27" t="s">
        <v>18</v>
      </c>
      <c r="O223" s="27" t="s">
        <v>18</v>
      </c>
      <c r="Q223" s="27">
        <v>6</v>
      </c>
      <c r="R223" s="27">
        <v>7</v>
      </c>
    </row>
    <row r="224" spans="1:18" x14ac:dyDescent="0.25">
      <c r="A224" s="23" t="s">
        <v>32</v>
      </c>
      <c r="B224" s="25">
        <v>43307</v>
      </c>
      <c r="C224">
        <v>17</v>
      </c>
      <c r="D224">
        <v>0</v>
      </c>
      <c r="E224">
        <v>0</v>
      </c>
      <c r="F224">
        <v>1</v>
      </c>
      <c r="G224">
        <v>16</v>
      </c>
      <c r="H224">
        <v>0</v>
      </c>
      <c r="I224">
        <v>0</v>
      </c>
      <c r="J224">
        <v>1</v>
      </c>
      <c r="K224">
        <v>0</v>
      </c>
      <c r="L224">
        <v>4</v>
      </c>
      <c r="M224" s="27">
        <v>33</v>
      </c>
      <c r="N224" s="27" t="s">
        <v>18</v>
      </c>
      <c r="O224" s="27" t="s">
        <v>18</v>
      </c>
      <c r="P224" s="27"/>
      <c r="Q224" s="27">
        <v>0</v>
      </c>
      <c r="R224" s="27">
        <v>0</v>
      </c>
    </row>
    <row r="225" spans="1:18" x14ac:dyDescent="0.25">
      <c r="A225" s="23" t="s">
        <v>43</v>
      </c>
      <c r="B225" s="25">
        <v>43307</v>
      </c>
      <c r="C225" s="26">
        <v>34</v>
      </c>
      <c r="D225" s="26">
        <v>0</v>
      </c>
      <c r="E225" s="26">
        <v>2</v>
      </c>
      <c r="F225" s="26">
        <v>0</v>
      </c>
      <c r="G225" s="26">
        <v>34</v>
      </c>
      <c r="H225" s="26">
        <v>0</v>
      </c>
      <c r="I225" s="26">
        <v>2</v>
      </c>
      <c r="J225" s="26">
        <v>0</v>
      </c>
      <c r="K225" s="26">
        <v>1</v>
      </c>
      <c r="L225" s="26">
        <v>3</v>
      </c>
      <c r="M225" s="26">
        <v>0</v>
      </c>
      <c r="N225" s="27" t="s">
        <v>18</v>
      </c>
      <c r="O225" s="27" t="s">
        <v>18</v>
      </c>
      <c r="P225" s="26"/>
      <c r="Q225" s="26">
        <v>0</v>
      </c>
      <c r="R225" s="26">
        <v>0</v>
      </c>
    </row>
    <row r="226" spans="1:18" x14ac:dyDescent="0.25">
      <c r="A226" s="23" t="s">
        <v>54</v>
      </c>
      <c r="B226" s="25">
        <v>43307</v>
      </c>
      <c r="C226" s="26">
        <v>83</v>
      </c>
      <c r="D226" s="26">
        <v>17</v>
      </c>
      <c r="E226" s="26">
        <v>19</v>
      </c>
      <c r="F226" s="26">
        <v>20</v>
      </c>
      <c r="G226" s="26">
        <v>63</v>
      </c>
      <c r="H226" s="26">
        <v>8</v>
      </c>
      <c r="I226" s="26">
        <v>4</v>
      </c>
      <c r="J226" s="26">
        <v>4</v>
      </c>
      <c r="K226" s="26">
        <v>2</v>
      </c>
      <c r="L226" s="26">
        <v>11</v>
      </c>
      <c r="M226" s="26"/>
      <c r="N226" s="27"/>
      <c r="O226" s="27"/>
      <c r="P226" s="26"/>
      <c r="Q226" s="27">
        <v>6</v>
      </c>
      <c r="R226" s="27">
        <v>7</v>
      </c>
    </row>
  </sheetData>
  <mergeCells count="8">
    <mergeCell ref="A201:R201"/>
    <mergeCell ref="A1:R1"/>
    <mergeCell ref="A103:XFD103"/>
    <mergeCell ref="A2:R2"/>
    <mergeCell ref="A51:R51"/>
    <mergeCell ref="A102:R102"/>
    <mergeCell ref="A152:R152"/>
    <mergeCell ref="A200:B200"/>
  </mergeCells>
  <printOptions gridLines="1"/>
  <pageMargins left="0.25" right="0.25" top="0.75" bottom="0.75" header="0.3" footer="0.3"/>
  <pageSetup paperSize="5" orientation="landscape" horizontalDpi="0" verticalDpi="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2018-10-05T22:22:17Z</cp:lastPrinted>
  <dcterms:created xsi:type="dcterms:W3CDTF">2018-09-22T15:36:02Z</dcterms:created>
  <dcterms:modified xsi:type="dcterms:W3CDTF">2018-10-07T00:06:14Z</dcterms:modified>
</cp:coreProperties>
</file>